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W:\07_Projektdokumente\13_Kurz-Langantrag\AAP2 - demandes\"/>
    </mc:Choice>
  </mc:AlternateContent>
  <xr:revisionPtr revIDLastSave="0" documentId="13_ncr:1_{E709B544-E199-4111-860E-CE760EAFB115}" xr6:coauthVersionLast="47" xr6:coauthVersionMax="47" xr10:uidLastSave="{00000000-0000-0000-0000-000000000000}"/>
  <workbookProtection workbookAlgorithmName="SHA-512" workbookHashValue="CuSQyPJZ+ZJJzrXGutIc+mlnJFq6odp8nm2BiAIMza4dFtN4FRMW1sfS7U1PugvRZ73Uqh+QneS9t2R6/MU7yg==" workbookSaltValue="XJKNgdMKmWwtTKMHbU4uQg==" workbookSpinCount="100000" lockStructure="1"/>
  <bookViews>
    <workbookView xWindow="-120" yWindow="-120" windowWidth="29040" windowHeight="15840" xr2:uid="{00000000-000D-0000-FFFF-FFFF00000000}"/>
  </bookViews>
  <sheets>
    <sheet name="FS_KA_Budget_AAP2_PA2" sheetId="1" r:id="rId1"/>
    <sheet name="OCS_VKO_FP_PK" sheetId="2" state="hidden" r:id="rId2"/>
    <sheet name="Traductions DE" sheetId="3" state="hidden" r:id="rId3"/>
    <sheet name="Traductions FR" sheetId="4" state="hidden" r:id="rId4"/>
  </sheets>
  <definedNames>
    <definedName name="_xlnm.Print_Area" localSheetId="0">FS_KA_Budget_AAP2_PA2!$A$1:$V$39</definedName>
    <definedName name="_xlnm.Print_Area" localSheetId="2">'Traductions DE'!$A$1:$V$41</definedName>
    <definedName name="_xlnm.Print_Area" localSheetId="3">'Traductions FR'!$A$1:$V$40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U27" i="1"/>
  <c r="A39" i="1" l="1"/>
  <c r="A38" i="1"/>
  <c r="A37" i="1"/>
  <c r="A36" i="1"/>
  <c r="A30" i="1"/>
  <c r="A34" i="1"/>
  <c r="A33" i="1"/>
  <c r="A32" i="1"/>
  <c r="A31" i="1"/>
  <c r="U33" i="4"/>
  <c r="U32" i="4"/>
  <c r="U31" i="4"/>
  <c r="U33" i="3"/>
  <c r="U32" i="3"/>
  <c r="U31" i="3"/>
  <c r="U34" i="1" l="1"/>
  <c r="U33" i="1"/>
  <c r="U32" i="1"/>
  <c r="A22" i="1" l="1"/>
  <c r="A21" i="1"/>
  <c r="U28" i="1"/>
  <c r="B42" i="1"/>
  <c r="B41" i="1"/>
  <c r="B40" i="1"/>
  <c r="A40" i="1"/>
  <c r="V5" i="1"/>
  <c r="U5" i="1"/>
  <c r="A29" i="1"/>
  <c r="A28" i="1"/>
  <c r="A27" i="1"/>
  <c r="A26" i="1"/>
  <c r="A25" i="1"/>
  <c r="A24" i="1"/>
  <c r="A23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3" i="1"/>
  <c r="A2" i="1"/>
  <c r="A1" i="1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U28" i="4"/>
  <c r="U27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U25" i="4"/>
  <c r="U24" i="4"/>
  <c r="U23" i="4"/>
  <c r="T17" i="4"/>
  <c r="T18" i="4" s="1"/>
  <c r="S17" i="4"/>
  <c r="S18" i="4" s="1"/>
  <c r="R17" i="4"/>
  <c r="R18" i="4" s="1"/>
  <c r="Q17" i="4"/>
  <c r="Q18" i="4" s="1"/>
  <c r="P17" i="4"/>
  <c r="P18" i="4" s="1"/>
  <c r="O17" i="4"/>
  <c r="O18" i="4" s="1"/>
  <c r="N17" i="4"/>
  <c r="N18" i="4" s="1"/>
  <c r="M17" i="4"/>
  <c r="M18" i="4" s="1"/>
  <c r="L17" i="4"/>
  <c r="L18" i="4" s="1"/>
  <c r="K17" i="4"/>
  <c r="K18" i="4" s="1"/>
  <c r="J17" i="4"/>
  <c r="J18" i="4" s="1"/>
  <c r="I17" i="4"/>
  <c r="I18" i="4" s="1"/>
  <c r="H17" i="4"/>
  <c r="H18" i="4" s="1"/>
  <c r="G17" i="4"/>
  <c r="G18" i="4" s="1"/>
  <c r="F17" i="4"/>
  <c r="F18" i="4" s="1"/>
  <c r="E17" i="4"/>
  <c r="E18" i="4" s="1"/>
  <c r="D17" i="4"/>
  <c r="D18" i="4" s="1"/>
  <c r="T14" i="4"/>
  <c r="T15" i="4" s="1"/>
  <c r="S14" i="4"/>
  <c r="S15" i="4" s="1"/>
  <c r="R14" i="4"/>
  <c r="R15" i="4" s="1"/>
  <c r="Q14" i="4"/>
  <c r="Q15" i="4" s="1"/>
  <c r="P14" i="4"/>
  <c r="P15" i="4" s="1"/>
  <c r="O14" i="4"/>
  <c r="O15" i="4" s="1"/>
  <c r="N14" i="4"/>
  <c r="N15" i="4" s="1"/>
  <c r="M14" i="4"/>
  <c r="M15" i="4" s="1"/>
  <c r="L14" i="4"/>
  <c r="L15" i="4" s="1"/>
  <c r="K14" i="4"/>
  <c r="K15" i="4" s="1"/>
  <c r="J14" i="4"/>
  <c r="J15" i="4" s="1"/>
  <c r="I14" i="4"/>
  <c r="I15" i="4" s="1"/>
  <c r="H14" i="4"/>
  <c r="H15" i="4" s="1"/>
  <c r="G14" i="4"/>
  <c r="G15" i="4" s="1"/>
  <c r="F14" i="4"/>
  <c r="F15" i="4" s="1"/>
  <c r="E14" i="4"/>
  <c r="E15" i="4" s="1"/>
  <c r="D14" i="4"/>
  <c r="D15" i="4" s="1"/>
  <c r="T11" i="4"/>
  <c r="T12" i="4" s="1"/>
  <c r="S11" i="4"/>
  <c r="S12" i="4" s="1"/>
  <c r="R11" i="4"/>
  <c r="R12" i="4" s="1"/>
  <c r="Q11" i="4"/>
  <c r="Q12" i="4" s="1"/>
  <c r="P11" i="4"/>
  <c r="P12" i="4" s="1"/>
  <c r="O11" i="4"/>
  <c r="O12" i="4" s="1"/>
  <c r="N11" i="4"/>
  <c r="N12" i="4" s="1"/>
  <c r="M11" i="4"/>
  <c r="M12" i="4" s="1"/>
  <c r="L11" i="4"/>
  <c r="L12" i="4" s="1"/>
  <c r="K11" i="4"/>
  <c r="K12" i="4" s="1"/>
  <c r="J11" i="4"/>
  <c r="J12" i="4" s="1"/>
  <c r="I11" i="4"/>
  <c r="I12" i="4" s="1"/>
  <c r="H11" i="4"/>
  <c r="H12" i="4" s="1"/>
  <c r="G11" i="4"/>
  <c r="G12" i="4" s="1"/>
  <c r="F11" i="4"/>
  <c r="F12" i="4" s="1"/>
  <c r="E11" i="4"/>
  <c r="E12" i="4" s="1"/>
  <c r="D11" i="4"/>
  <c r="D12" i="4" s="1"/>
  <c r="U10" i="4"/>
  <c r="T8" i="4"/>
  <c r="T9" i="4" s="1"/>
  <c r="S8" i="4"/>
  <c r="S9" i="4" s="1"/>
  <c r="R8" i="4"/>
  <c r="R9" i="4" s="1"/>
  <c r="Q8" i="4"/>
  <c r="Q9" i="4" s="1"/>
  <c r="P8" i="4"/>
  <c r="P9" i="4" s="1"/>
  <c r="O8" i="4"/>
  <c r="O9" i="4" s="1"/>
  <c r="N8" i="4"/>
  <c r="N9" i="4" s="1"/>
  <c r="M8" i="4"/>
  <c r="M9" i="4" s="1"/>
  <c r="L8" i="4"/>
  <c r="L9" i="4" s="1"/>
  <c r="K8" i="4"/>
  <c r="K9" i="4" s="1"/>
  <c r="J8" i="4"/>
  <c r="J9" i="4" s="1"/>
  <c r="I8" i="4"/>
  <c r="I9" i="4" s="1"/>
  <c r="H8" i="4"/>
  <c r="H9" i="4" s="1"/>
  <c r="G8" i="4"/>
  <c r="G9" i="4" s="1"/>
  <c r="F8" i="4"/>
  <c r="F9" i="4" s="1"/>
  <c r="E8" i="4"/>
  <c r="E9" i="4" s="1"/>
  <c r="D8" i="4"/>
  <c r="D9" i="4" s="1"/>
  <c r="U7" i="4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U28" i="3"/>
  <c r="U27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U25" i="3"/>
  <c r="U24" i="3"/>
  <c r="U23" i="3"/>
  <c r="T17" i="3"/>
  <c r="T18" i="3" s="1"/>
  <c r="S17" i="3"/>
  <c r="S18" i="3" s="1"/>
  <c r="R17" i="3"/>
  <c r="R18" i="3" s="1"/>
  <c r="Q17" i="3"/>
  <c r="Q18" i="3" s="1"/>
  <c r="P17" i="3"/>
  <c r="P18" i="3" s="1"/>
  <c r="O17" i="3"/>
  <c r="O18" i="3" s="1"/>
  <c r="N17" i="3"/>
  <c r="N18" i="3" s="1"/>
  <c r="M17" i="3"/>
  <c r="M18" i="3" s="1"/>
  <c r="L17" i="3"/>
  <c r="L18" i="3" s="1"/>
  <c r="K17" i="3"/>
  <c r="K18" i="3" s="1"/>
  <c r="J17" i="3"/>
  <c r="J18" i="3" s="1"/>
  <c r="I17" i="3"/>
  <c r="I18" i="3" s="1"/>
  <c r="H17" i="3"/>
  <c r="H18" i="3" s="1"/>
  <c r="G17" i="3"/>
  <c r="G18" i="3" s="1"/>
  <c r="F17" i="3"/>
  <c r="F18" i="3" s="1"/>
  <c r="E17" i="3"/>
  <c r="E18" i="3" s="1"/>
  <c r="D17" i="3"/>
  <c r="D18" i="3" s="1"/>
  <c r="T14" i="3"/>
  <c r="T15" i="3" s="1"/>
  <c r="S14" i="3"/>
  <c r="S15" i="3" s="1"/>
  <c r="R14" i="3"/>
  <c r="R15" i="3" s="1"/>
  <c r="Q14" i="3"/>
  <c r="Q15" i="3" s="1"/>
  <c r="P14" i="3"/>
  <c r="P15" i="3" s="1"/>
  <c r="O14" i="3"/>
  <c r="O15" i="3" s="1"/>
  <c r="N14" i="3"/>
  <c r="N15" i="3" s="1"/>
  <c r="M14" i="3"/>
  <c r="M15" i="3" s="1"/>
  <c r="L14" i="3"/>
  <c r="L15" i="3" s="1"/>
  <c r="K14" i="3"/>
  <c r="K15" i="3" s="1"/>
  <c r="J14" i="3"/>
  <c r="J15" i="3" s="1"/>
  <c r="I14" i="3"/>
  <c r="I15" i="3" s="1"/>
  <c r="H14" i="3"/>
  <c r="H15" i="3" s="1"/>
  <c r="G14" i="3"/>
  <c r="G15" i="3" s="1"/>
  <c r="F14" i="3"/>
  <c r="F15" i="3" s="1"/>
  <c r="E14" i="3"/>
  <c r="E15" i="3" s="1"/>
  <c r="D14" i="3"/>
  <c r="D15" i="3" s="1"/>
  <c r="T11" i="3"/>
  <c r="T12" i="3" s="1"/>
  <c r="S11" i="3"/>
  <c r="S12" i="3" s="1"/>
  <c r="R11" i="3"/>
  <c r="R12" i="3" s="1"/>
  <c r="Q11" i="3"/>
  <c r="Q12" i="3" s="1"/>
  <c r="P11" i="3"/>
  <c r="P12" i="3" s="1"/>
  <c r="O11" i="3"/>
  <c r="O12" i="3" s="1"/>
  <c r="N11" i="3"/>
  <c r="N12" i="3" s="1"/>
  <c r="M11" i="3"/>
  <c r="M12" i="3" s="1"/>
  <c r="L11" i="3"/>
  <c r="L12" i="3" s="1"/>
  <c r="K11" i="3"/>
  <c r="K12" i="3" s="1"/>
  <c r="J11" i="3"/>
  <c r="J12" i="3" s="1"/>
  <c r="I11" i="3"/>
  <c r="I12" i="3" s="1"/>
  <c r="H11" i="3"/>
  <c r="H12" i="3" s="1"/>
  <c r="G11" i="3"/>
  <c r="G12" i="3" s="1"/>
  <c r="F11" i="3"/>
  <c r="F12" i="3" s="1"/>
  <c r="E11" i="3"/>
  <c r="E12" i="3" s="1"/>
  <c r="D11" i="3"/>
  <c r="D12" i="3" s="1"/>
  <c r="U10" i="3"/>
  <c r="T8" i="3"/>
  <c r="T9" i="3" s="1"/>
  <c r="S8" i="3"/>
  <c r="S9" i="3" s="1"/>
  <c r="R8" i="3"/>
  <c r="R9" i="3" s="1"/>
  <c r="Q8" i="3"/>
  <c r="Q9" i="3" s="1"/>
  <c r="P8" i="3"/>
  <c r="P9" i="3" s="1"/>
  <c r="O8" i="3"/>
  <c r="O9" i="3" s="1"/>
  <c r="N8" i="3"/>
  <c r="N9" i="3" s="1"/>
  <c r="M8" i="3"/>
  <c r="M9" i="3" s="1"/>
  <c r="L8" i="3"/>
  <c r="L9" i="3" s="1"/>
  <c r="K8" i="3"/>
  <c r="K9" i="3" s="1"/>
  <c r="J8" i="3"/>
  <c r="J9" i="3" s="1"/>
  <c r="I8" i="3"/>
  <c r="I9" i="3" s="1"/>
  <c r="H8" i="3"/>
  <c r="H9" i="3" s="1"/>
  <c r="G8" i="3"/>
  <c r="G9" i="3" s="1"/>
  <c r="F8" i="3"/>
  <c r="F9" i="3" s="1"/>
  <c r="E8" i="3"/>
  <c r="E9" i="3" s="1"/>
  <c r="D8" i="3"/>
  <c r="D9" i="3" s="1"/>
  <c r="U7" i="3"/>
  <c r="U26" i="4" l="1"/>
  <c r="R19" i="4"/>
  <c r="R20" i="4" s="1"/>
  <c r="T19" i="4"/>
  <c r="T21" i="4" s="1"/>
  <c r="U29" i="4"/>
  <c r="G19" i="4"/>
  <c r="G21" i="4" s="1"/>
  <c r="O19" i="4"/>
  <c r="O21" i="4" s="1"/>
  <c r="M19" i="4"/>
  <c r="M21" i="4" s="1"/>
  <c r="F19" i="4"/>
  <c r="F21" i="4" s="1"/>
  <c r="N19" i="4"/>
  <c r="N20" i="4" s="1"/>
  <c r="H19" i="4"/>
  <c r="L19" i="4"/>
  <c r="L21" i="4" s="1"/>
  <c r="I19" i="4"/>
  <c r="I21" i="4" s="1"/>
  <c r="Q19" i="4"/>
  <c r="Q20" i="4" s="1"/>
  <c r="S19" i="4"/>
  <c r="S20" i="4" s="1"/>
  <c r="K19" i="4"/>
  <c r="K20" i="4" s="1"/>
  <c r="E19" i="4"/>
  <c r="U26" i="3"/>
  <c r="U29" i="3"/>
  <c r="K19" i="3"/>
  <c r="K20" i="3" s="1"/>
  <c r="T19" i="3"/>
  <c r="T20" i="3" s="1"/>
  <c r="L19" i="3"/>
  <c r="L21" i="3" s="1"/>
  <c r="U9" i="3"/>
  <c r="U18" i="4"/>
  <c r="U9" i="4"/>
  <c r="U15" i="4"/>
  <c r="U12" i="4"/>
  <c r="J19" i="4"/>
  <c r="P19" i="4"/>
  <c r="D19" i="4"/>
  <c r="M19" i="3"/>
  <c r="G19" i="3"/>
  <c r="O19" i="3"/>
  <c r="N19" i="3"/>
  <c r="F19" i="3"/>
  <c r="E19" i="3"/>
  <c r="P19" i="3"/>
  <c r="I19" i="3"/>
  <c r="Q19" i="3"/>
  <c r="U15" i="3"/>
  <c r="H19" i="3"/>
  <c r="S19" i="3"/>
  <c r="J19" i="3"/>
  <c r="R19" i="3"/>
  <c r="U12" i="3"/>
  <c r="D19" i="3"/>
  <c r="U18" i="3"/>
  <c r="E29" i="1"/>
  <c r="E26" i="1"/>
  <c r="U7" i="1"/>
  <c r="K21" i="4" l="1"/>
  <c r="K22" i="4" s="1"/>
  <c r="K34" i="4" s="1"/>
  <c r="T20" i="4"/>
  <c r="T22" i="4" s="1"/>
  <c r="T34" i="4" s="1"/>
  <c r="T39" i="4" s="1"/>
  <c r="K21" i="3"/>
  <c r="K22" i="3" s="1"/>
  <c r="L20" i="4"/>
  <c r="L22" i="4" s="1"/>
  <c r="L34" i="4" s="1"/>
  <c r="T21" i="3"/>
  <c r="T22" i="3" s="1"/>
  <c r="T30" i="3" s="1"/>
  <c r="T35" i="3" s="1"/>
  <c r="I20" i="4"/>
  <c r="I22" i="4" s="1"/>
  <c r="Q21" i="4"/>
  <c r="Q22" i="4" s="1"/>
  <c r="Q34" i="4" s="1"/>
  <c r="F20" i="4"/>
  <c r="F22" i="4" s="1"/>
  <c r="R21" i="4"/>
  <c r="R22" i="4" s="1"/>
  <c r="G20" i="4"/>
  <c r="G22" i="4" s="1"/>
  <c r="S21" i="4"/>
  <c r="S22" i="4" s="1"/>
  <c r="S34" i="4" s="1"/>
  <c r="O20" i="4"/>
  <c r="O22" i="4" s="1"/>
  <c r="O34" i="4" s="1"/>
  <c r="H20" i="4"/>
  <c r="H21" i="4"/>
  <c r="E20" i="4"/>
  <c r="E21" i="4"/>
  <c r="N21" i="4"/>
  <c r="N22" i="4" s="1"/>
  <c r="N34" i="4" s="1"/>
  <c r="M20" i="4"/>
  <c r="M22" i="4" s="1"/>
  <c r="M34" i="4" s="1"/>
  <c r="L20" i="3"/>
  <c r="L22" i="3" s="1"/>
  <c r="L30" i="3" s="1"/>
  <c r="L35" i="3" s="1"/>
  <c r="J20" i="4"/>
  <c r="J21" i="4"/>
  <c r="U19" i="4"/>
  <c r="D21" i="4"/>
  <c r="D20" i="4"/>
  <c r="P21" i="4"/>
  <c r="P20" i="4"/>
  <c r="P21" i="3"/>
  <c r="P20" i="3"/>
  <c r="N21" i="3"/>
  <c r="N20" i="3"/>
  <c r="I20" i="3"/>
  <c r="I21" i="3"/>
  <c r="U19" i="3"/>
  <c r="D21" i="3"/>
  <c r="D20" i="3"/>
  <c r="F21" i="3"/>
  <c r="F20" i="3"/>
  <c r="O21" i="3"/>
  <c r="O20" i="3"/>
  <c r="H21" i="3"/>
  <c r="H20" i="3"/>
  <c r="E21" i="3"/>
  <c r="E20" i="3"/>
  <c r="R20" i="3"/>
  <c r="R21" i="3"/>
  <c r="G21" i="3"/>
  <c r="G20" i="3"/>
  <c r="J20" i="3"/>
  <c r="J21" i="3"/>
  <c r="Q20" i="3"/>
  <c r="Q21" i="3"/>
  <c r="S20" i="3"/>
  <c r="S21" i="3"/>
  <c r="M21" i="3"/>
  <c r="M20" i="3"/>
  <c r="D17" i="1"/>
  <c r="D18" i="1" s="1"/>
  <c r="T17" i="1"/>
  <c r="T18" i="1" s="1"/>
  <c r="S17" i="1"/>
  <c r="S18" i="1" s="1"/>
  <c r="R17" i="1"/>
  <c r="R18" i="1" s="1"/>
  <c r="Q17" i="1"/>
  <c r="Q18" i="1" s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F17" i="1"/>
  <c r="F18" i="1" s="1"/>
  <c r="E17" i="1"/>
  <c r="E18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T11" i="1"/>
  <c r="T12" i="1" s="1"/>
  <c r="S11" i="1"/>
  <c r="S12" i="1" s="1"/>
  <c r="R11" i="1"/>
  <c r="R12" i="1" s="1"/>
  <c r="Q11" i="1"/>
  <c r="Q12" i="1" s="1"/>
  <c r="P11" i="1"/>
  <c r="P12" i="1" s="1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H11" i="1"/>
  <c r="H12" i="1" s="1"/>
  <c r="G11" i="1"/>
  <c r="G12" i="1" s="1"/>
  <c r="F11" i="1"/>
  <c r="F12" i="1" s="1"/>
  <c r="E11" i="1"/>
  <c r="E12" i="1" s="1"/>
  <c r="D11" i="1"/>
  <c r="D12" i="1" s="1"/>
  <c r="I11" i="1"/>
  <c r="I12" i="1" s="1"/>
  <c r="T8" i="1"/>
  <c r="T9" i="1" s="1"/>
  <c r="S8" i="1"/>
  <c r="S9" i="1" s="1"/>
  <c r="R8" i="1"/>
  <c r="R9" i="1" s="1"/>
  <c r="Q8" i="1"/>
  <c r="Q9" i="1" s="1"/>
  <c r="P8" i="1"/>
  <c r="P9" i="1" s="1"/>
  <c r="O8" i="1"/>
  <c r="O9" i="1" s="1"/>
  <c r="N8" i="1"/>
  <c r="N9" i="1" s="1"/>
  <c r="M8" i="1"/>
  <c r="M9" i="1" s="1"/>
  <c r="L8" i="1"/>
  <c r="L9" i="1" s="1"/>
  <c r="K8" i="1"/>
  <c r="K9" i="1" s="1"/>
  <c r="J8" i="1"/>
  <c r="J9" i="1" s="1"/>
  <c r="H8" i="1"/>
  <c r="H9" i="1" s="1"/>
  <c r="G8" i="1"/>
  <c r="G9" i="1" s="1"/>
  <c r="F8" i="1"/>
  <c r="F9" i="1" s="1"/>
  <c r="E8" i="1"/>
  <c r="E9" i="1" s="1"/>
  <c r="D8" i="1"/>
  <c r="D9" i="1" s="1"/>
  <c r="I8" i="1"/>
  <c r="I9" i="1" s="1"/>
  <c r="U10" i="1"/>
  <c r="D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D26" i="1"/>
  <c r="U25" i="1"/>
  <c r="U24" i="1"/>
  <c r="U23" i="1"/>
  <c r="T36" i="4" l="1"/>
  <c r="T30" i="4" s="1"/>
  <c r="T35" i="4" s="1"/>
  <c r="N22" i="3"/>
  <c r="N30" i="3" s="1"/>
  <c r="N35" i="3" s="1"/>
  <c r="T38" i="4"/>
  <c r="T37" i="4"/>
  <c r="O22" i="3"/>
  <c r="O34" i="3" s="1"/>
  <c r="O38" i="3" s="1"/>
  <c r="H22" i="4"/>
  <c r="H34" i="4" s="1"/>
  <c r="K36" i="4"/>
  <c r="K30" i="4" s="1"/>
  <c r="K35" i="4" s="1"/>
  <c r="K39" i="4"/>
  <c r="K38" i="4"/>
  <c r="K37" i="4"/>
  <c r="N39" i="4"/>
  <c r="N38" i="4"/>
  <c r="N37" i="4"/>
  <c r="N36" i="4"/>
  <c r="N30" i="4" s="1"/>
  <c r="N35" i="4" s="1"/>
  <c r="R34" i="4"/>
  <c r="E22" i="4"/>
  <c r="S36" i="4"/>
  <c r="S30" i="4" s="1"/>
  <c r="S35" i="4" s="1"/>
  <c r="S39" i="4"/>
  <c r="S38" i="4"/>
  <c r="S37" i="4"/>
  <c r="M39" i="4"/>
  <c r="M38" i="4"/>
  <c r="M37" i="4"/>
  <c r="M36" i="4"/>
  <c r="M30" i="4" s="1"/>
  <c r="M35" i="4" s="1"/>
  <c r="G34" i="4"/>
  <c r="Q37" i="4"/>
  <c r="Q36" i="4"/>
  <c r="Q30" i="4" s="1"/>
  <c r="Q35" i="4" s="1"/>
  <c r="Q39" i="4"/>
  <c r="Q38" i="4"/>
  <c r="L39" i="4"/>
  <c r="L38" i="4"/>
  <c r="L36" i="4"/>
  <c r="L30" i="4" s="1"/>
  <c r="L35" i="4" s="1"/>
  <c r="L37" i="4"/>
  <c r="I34" i="4"/>
  <c r="F34" i="4"/>
  <c r="O38" i="4"/>
  <c r="O37" i="4"/>
  <c r="O36" i="4"/>
  <c r="O30" i="4" s="1"/>
  <c r="O35" i="4" s="1"/>
  <c r="O39" i="4"/>
  <c r="E22" i="3"/>
  <c r="P22" i="3"/>
  <c r="J22" i="3"/>
  <c r="J30" i="3" s="1"/>
  <c r="J35" i="3" s="1"/>
  <c r="M22" i="3"/>
  <c r="M30" i="3" s="1"/>
  <c r="M35" i="3" s="1"/>
  <c r="O36" i="3"/>
  <c r="R22" i="3"/>
  <c r="I22" i="3"/>
  <c r="M34" i="3"/>
  <c r="T34" i="3"/>
  <c r="K30" i="3"/>
  <c r="K35" i="3" s="1"/>
  <c r="K34" i="3"/>
  <c r="L34" i="3"/>
  <c r="D22" i="4"/>
  <c r="U20" i="4"/>
  <c r="J22" i="4"/>
  <c r="U21" i="4"/>
  <c r="P22" i="4"/>
  <c r="U21" i="3"/>
  <c r="G22" i="3"/>
  <c r="F22" i="3"/>
  <c r="S22" i="3"/>
  <c r="H22" i="3"/>
  <c r="Q22" i="3"/>
  <c r="D22" i="3"/>
  <c r="D34" i="3" s="1"/>
  <c r="U20" i="3"/>
  <c r="D19" i="1"/>
  <c r="U29" i="1"/>
  <c r="U26" i="1"/>
  <c r="E19" i="1"/>
  <c r="F19" i="1"/>
  <c r="U9" i="1"/>
  <c r="U18" i="1"/>
  <c r="G19" i="1"/>
  <c r="O19" i="1"/>
  <c r="L19" i="1"/>
  <c r="U12" i="1"/>
  <c r="H19" i="1"/>
  <c r="P19" i="1"/>
  <c r="U15" i="1"/>
  <c r="T19" i="1"/>
  <c r="I19" i="1"/>
  <c r="Q19" i="1"/>
  <c r="R19" i="1"/>
  <c r="J19" i="1"/>
  <c r="K19" i="1"/>
  <c r="S19" i="1"/>
  <c r="M19" i="1"/>
  <c r="N19" i="1"/>
  <c r="O39" i="3" l="1"/>
  <c r="O37" i="3"/>
  <c r="O30" i="3"/>
  <c r="O35" i="3" s="1"/>
  <c r="N34" i="3"/>
  <c r="N39" i="3" s="1"/>
  <c r="D20" i="1"/>
  <c r="J34" i="3"/>
  <c r="J37" i="3" s="1"/>
  <c r="U34" i="4"/>
  <c r="I37" i="4"/>
  <c r="I36" i="4"/>
  <c r="I30" i="4" s="1"/>
  <c r="I35" i="4" s="1"/>
  <c r="I39" i="4"/>
  <c r="I38" i="4"/>
  <c r="E34" i="4"/>
  <c r="R36" i="4"/>
  <c r="R30" i="4" s="1"/>
  <c r="R35" i="4" s="1"/>
  <c r="R39" i="4"/>
  <c r="R37" i="4"/>
  <c r="R38" i="4"/>
  <c r="P34" i="4"/>
  <c r="J34" i="4"/>
  <c r="D34" i="4"/>
  <c r="G38" i="4"/>
  <c r="G37" i="4"/>
  <c r="G36" i="4"/>
  <c r="G30" i="4" s="1"/>
  <c r="G35" i="4" s="1"/>
  <c r="G39" i="4"/>
  <c r="F36" i="4"/>
  <c r="F30" i="4" s="1"/>
  <c r="F35" i="4" s="1"/>
  <c r="F38" i="4"/>
  <c r="F39" i="4"/>
  <c r="F37" i="4"/>
  <c r="H38" i="4"/>
  <c r="H37" i="4"/>
  <c r="H36" i="4"/>
  <c r="H30" i="4" s="1"/>
  <c r="H35" i="4" s="1"/>
  <c r="H39" i="4"/>
  <c r="P30" i="3"/>
  <c r="P35" i="3" s="1"/>
  <c r="P34" i="3"/>
  <c r="U34" i="3"/>
  <c r="U36" i="3" s="1"/>
  <c r="E30" i="3"/>
  <c r="E35" i="3" s="1"/>
  <c r="E34" i="3"/>
  <c r="I30" i="3"/>
  <c r="I34" i="3"/>
  <c r="H30" i="3"/>
  <c r="H35" i="3" s="1"/>
  <c r="H34" i="3"/>
  <c r="T36" i="3"/>
  <c r="T39" i="3"/>
  <c r="T38" i="3"/>
  <c r="T37" i="3"/>
  <c r="R30" i="3"/>
  <c r="R34" i="3"/>
  <c r="Q30" i="3"/>
  <c r="Q35" i="3" s="1"/>
  <c r="Q34" i="3"/>
  <c r="S30" i="3"/>
  <c r="S35" i="3" s="1"/>
  <c r="S34" i="3"/>
  <c r="K36" i="3"/>
  <c r="K39" i="3"/>
  <c r="K38" i="3"/>
  <c r="K37" i="3"/>
  <c r="M39" i="3"/>
  <c r="M36" i="3"/>
  <c r="M38" i="3"/>
  <c r="M37" i="3"/>
  <c r="G30" i="3"/>
  <c r="G35" i="3" s="1"/>
  <c r="G34" i="3"/>
  <c r="D36" i="3"/>
  <c r="D39" i="3"/>
  <c r="D38" i="3"/>
  <c r="D37" i="3"/>
  <c r="L36" i="3"/>
  <c r="L39" i="3"/>
  <c r="L38" i="3"/>
  <c r="L37" i="3"/>
  <c r="F30" i="3"/>
  <c r="F35" i="3" s="1"/>
  <c r="F34" i="3"/>
  <c r="U22" i="4"/>
  <c r="U22" i="3"/>
  <c r="D30" i="3"/>
  <c r="D35" i="3" s="1"/>
  <c r="U19" i="1"/>
  <c r="G21" i="1"/>
  <c r="G20" i="1"/>
  <c r="H21" i="1"/>
  <c r="H20" i="1"/>
  <c r="E20" i="1"/>
  <c r="E21" i="1"/>
  <c r="F20" i="1"/>
  <c r="F21" i="1"/>
  <c r="D21" i="1"/>
  <c r="T20" i="1"/>
  <c r="T21" i="1"/>
  <c r="S21" i="1"/>
  <c r="S20" i="1"/>
  <c r="R20" i="1"/>
  <c r="R21" i="1"/>
  <c r="Q21" i="1"/>
  <c r="Q20" i="1"/>
  <c r="P20" i="1"/>
  <c r="P21" i="1"/>
  <c r="O21" i="1"/>
  <c r="O20" i="1"/>
  <c r="N20" i="1"/>
  <c r="N21" i="1"/>
  <c r="M20" i="1"/>
  <c r="M21" i="1"/>
  <c r="L20" i="1"/>
  <c r="L21" i="1"/>
  <c r="K21" i="1"/>
  <c r="K20" i="1"/>
  <c r="J20" i="1"/>
  <c r="J21" i="1"/>
  <c r="I21" i="1"/>
  <c r="I20" i="1"/>
  <c r="N37" i="3" l="1"/>
  <c r="N36" i="3"/>
  <c r="N38" i="3"/>
  <c r="J38" i="3"/>
  <c r="J39" i="3"/>
  <c r="J36" i="3"/>
  <c r="D22" i="1"/>
  <c r="D30" i="1" s="1"/>
  <c r="D38" i="1" s="1"/>
  <c r="V34" i="3"/>
  <c r="J36" i="4"/>
  <c r="J30" i="4" s="1"/>
  <c r="J35" i="4" s="1"/>
  <c r="J39" i="4"/>
  <c r="J37" i="4"/>
  <c r="J38" i="4"/>
  <c r="E39" i="4"/>
  <c r="V39" i="4" s="1"/>
  <c r="E38" i="4"/>
  <c r="E37" i="4"/>
  <c r="E36" i="4"/>
  <c r="E30" i="4" s="1"/>
  <c r="E35" i="4" s="1"/>
  <c r="P36" i="4"/>
  <c r="P30" i="4" s="1"/>
  <c r="P35" i="4" s="1"/>
  <c r="P37" i="4"/>
  <c r="P39" i="4"/>
  <c r="P38" i="4"/>
  <c r="D39" i="4"/>
  <c r="D38" i="4"/>
  <c r="U38" i="4" s="1"/>
  <c r="V34" i="4"/>
  <c r="D37" i="4"/>
  <c r="D36" i="4"/>
  <c r="D30" i="4" s="1"/>
  <c r="E39" i="3"/>
  <c r="E38" i="3"/>
  <c r="E37" i="3"/>
  <c r="E36" i="3"/>
  <c r="P36" i="3"/>
  <c r="P38" i="3"/>
  <c r="P39" i="3"/>
  <c r="P37" i="3"/>
  <c r="S36" i="3"/>
  <c r="S39" i="3"/>
  <c r="S37" i="3"/>
  <c r="S38" i="3"/>
  <c r="Q37" i="3"/>
  <c r="Q36" i="3"/>
  <c r="Q39" i="3"/>
  <c r="Q38" i="3"/>
  <c r="H38" i="3"/>
  <c r="H37" i="3"/>
  <c r="H36" i="3"/>
  <c r="H39" i="3"/>
  <c r="R37" i="3"/>
  <c r="R36" i="3"/>
  <c r="R39" i="3"/>
  <c r="R38" i="3"/>
  <c r="I37" i="3"/>
  <c r="I38" i="3"/>
  <c r="I36" i="3"/>
  <c r="I39" i="3"/>
  <c r="R35" i="3"/>
  <c r="I35" i="3"/>
  <c r="F39" i="3"/>
  <c r="F38" i="3"/>
  <c r="F37" i="3"/>
  <c r="F36" i="3"/>
  <c r="G38" i="3"/>
  <c r="G37" i="3"/>
  <c r="G39" i="3"/>
  <c r="G36" i="3"/>
  <c r="K22" i="1"/>
  <c r="K30" i="1" s="1"/>
  <c r="O22" i="1"/>
  <c r="O30" i="1" s="1"/>
  <c r="S22" i="1"/>
  <c r="S30" i="1" s="1"/>
  <c r="M22" i="1"/>
  <c r="M30" i="1" s="1"/>
  <c r="H22" i="1"/>
  <c r="H30" i="1" s="1"/>
  <c r="L22" i="1"/>
  <c r="L30" i="1" s="1"/>
  <c r="P22" i="1"/>
  <c r="P30" i="1" s="1"/>
  <c r="T22" i="1"/>
  <c r="T30" i="1" s="1"/>
  <c r="G22" i="1"/>
  <c r="J22" i="1"/>
  <c r="J30" i="1" s="1"/>
  <c r="E22" i="1"/>
  <c r="F22" i="1"/>
  <c r="F30" i="1" s="1"/>
  <c r="N22" i="1"/>
  <c r="N30" i="1" s="1"/>
  <c r="R22" i="1"/>
  <c r="R30" i="1" s="1"/>
  <c r="I22" i="1"/>
  <c r="I30" i="1" s="1"/>
  <c r="Q22" i="1"/>
  <c r="Q30" i="1" s="1"/>
  <c r="U40" i="3"/>
  <c r="U30" i="3"/>
  <c r="U21" i="1"/>
  <c r="D39" i="1" l="1"/>
  <c r="D37" i="1"/>
  <c r="D36" i="1"/>
  <c r="D31" i="1" s="1"/>
  <c r="D35" i="1" s="1"/>
  <c r="U38" i="3"/>
  <c r="U37" i="4"/>
  <c r="D35" i="4"/>
  <c r="U39" i="4"/>
  <c r="U39" i="3"/>
  <c r="U37" i="3"/>
  <c r="S36" i="1"/>
  <c r="S31" i="1" s="1"/>
  <c r="S35" i="1" s="1"/>
  <c r="S39" i="1"/>
  <c r="S38" i="1"/>
  <c r="S37" i="1"/>
  <c r="O38" i="1"/>
  <c r="O39" i="1"/>
  <c r="O37" i="1"/>
  <c r="J36" i="1"/>
  <c r="J31" i="1" s="1"/>
  <c r="J35" i="1" s="1"/>
  <c r="J39" i="1"/>
  <c r="J38" i="1"/>
  <c r="J37" i="1"/>
  <c r="K36" i="1"/>
  <c r="K31" i="1" s="1"/>
  <c r="K35" i="1" s="1"/>
  <c r="K39" i="1"/>
  <c r="K38" i="1"/>
  <c r="K37" i="1"/>
  <c r="T36" i="1"/>
  <c r="T31" i="1" s="1"/>
  <c r="T35" i="1" s="1"/>
  <c r="T38" i="1"/>
  <c r="T39" i="1"/>
  <c r="T37" i="1"/>
  <c r="H39" i="1"/>
  <c r="H38" i="1"/>
  <c r="H37" i="1"/>
  <c r="I36" i="1"/>
  <c r="I31" i="1" s="1"/>
  <c r="I35" i="1" s="1"/>
  <c r="I39" i="1"/>
  <c r="I38" i="1"/>
  <c r="I37" i="1"/>
  <c r="V39" i="3"/>
  <c r="Q36" i="1"/>
  <c r="Q31" i="1" s="1"/>
  <c r="Q35" i="1" s="1"/>
  <c r="Q39" i="1"/>
  <c r="Q38" i="1"/>
  <c r="Q37" i="1"/>
  <c r="L36" i="1"/>
  <c r="L31" i="1" s="1"/>
  <c r="L35" i="1" s="1"/>
  <c r="L38" i="1"/>
  <c r="L37" i="1"/>
  <c r="L39" i="1"/>
  <c r="P36" i="1"/>
  <c r="P31" i="1" s="1"/>
  <c r="P35" i="1" s="1"/>
  <c r="P39" i="1"/>
  <c r="P38" i="1"/>
  <c r="P37" i="1"/>
  <c r="R36" i="1"/>
  <c r="R31" i="1" s="1"/>
  <c r="R35" i="1" s="1"/>
  <c r="R37" i="1"/>
  <c r="R39" i="1"/>
  <c r="R38" i="1"/>
  <c r="N36" i="1"/>
  <c r="N31" i="1" s="1"/>
  <c r="N35" i="1" s="1"/>
  <c r="N38" i="1"/>
  <c r="N37" i="1"/>
  <c r="N39" i="1"/>
  <c r="F37" i="1"/>
  <c r="F39" i="1"/>
  <c r="F38" i="1"/>
  <c r="M36" i="1"/>
  <c r="M31" i="1" s="1"/>
  <c r="M35" i="1" s="1"/>
  <c r="M39" i="1"/>
  <c r="M38" i="1"/>
  <c r="M37" i="1"/>
  <c r="U22" i="1"/>
  <c r="E30" i="1"/>
  <c r="V27" i="4"/>
  <c r="V25" i="4"/>
  <c r="V28" i="4"/>
  <c r="V24" i="4"/>
  <c r="V29" i="4"/>
  <c r="V23" i="4"/>
  <c r="V26" i="4"/>
  <c r="V9" i="4"/>
  <c r="V12" i="4"/>
  <c r="V15" i="4"/>
  <c r="V18" i="4"/>
  <c r="V19" i="4"/>
  <c r="V21" i="4"/>
  <c r="V20" i="4"/>
  <c r="V22" i="4"/>
  <c r="V25" i="3"/>
  <c r="V28" i="3"/>
  <c r="V24" i="3"/>
  <c r="V27" i="3"/>
  <c r="V23" i="3"/>
  <c r="V26" i="3"/>
  <c r="V18" i="3"/>
  <c r="V15" i="3"/>
  <c r="V12" i="3"/>
  <c r="V29" i="3"/>
  <c r="V9" i="3"/>
  <c r="V19" i="3"/>
  <c r="V21" i="3"/>
  <c r="V20" i="3"/>
  <c r="V22" i="3"/>
  <c r="H36" i="1"/>
  <c r="H31" i="1" s="1"/>
  <c r="H35" i="1" s="1"/>
  <c r="F36" i="1"/>
  <c r="F31" i="1" s="1"/>
  <c r="F35" i="1" s="1"/>
  <c r="G30" i="1"/>
  <c r="O36" i="1"/>
  <c r="O31" i="1" s="1"/>
  <c r="O35" i="1" s="1"/>
  <c r="U20" i="1"/>
  <c r="U30" i="1" s="1"/>
  <c r="V30" i="4" l="1"/>
  <c r="U36" i="4" s="1"/>
  <c r="U30" i="4"/>
  <c r="E36" i="1"/>
  <c r="E31" i="1" s="1"/>
  <c r="E35" i="1" s="1"/>
  <c r="E38" i="1"/>
  <c r="E37" i="1"/>
  <c r="E39" i="1"/>
  <c r="G39" i="1"/>
  <c r="G37" i="1"/>
  <c r="G38" i="1"/>
  <c r="V30" i="1"/>
  <c r="G36" i="1"/>
  <c r="G31" i="1" s="1"/>
  <c r="G35" i="1" s="1"/>
  <c r="U37" i="1" l="1"/>
  <c r="V39" i="1"/>
  <c r="U39" i="1"/>
  <c r="U38" i="1"/>
  <c r="V22" i="1"/>
  <c r="V29" i="1"/>
  <c r="V26" i="1"/>
  <c r="V19" i="1"/>
  <c r="V18" i="1"/>
  <c r="V9" i="1"/>
  <c r="V27" i="1"/>
  <c r="V28" i="1"/>
  <c r="V24" i="1"/>
  <c r="V23" i="1"/>
  <c r="V25" i="1"/>
  <c r="V12" i="1"/>
  <c r="V15" i="1"/>
  <c r="V20" i="1"/>
  <c r="V21" i="1"/>
  <c r="V31" i="1" l="1"/>
  <c r="U36" i="1" s="1"/>
  <c r="U31" i="1"/>
</calcChain>
</file>

<file path=xl/sharedStrings.xml><?xml version="1.0" encoding="utf-8"?>
<sst xmlns="http://schemas.openxmlformats.org/spreadsheetml/2006/main" count="166" uniqueCount="100">
  <si>
    <t xml:space="preserve">Déplacement et hébergement (ff) </t>
  </si>
  <si>
    <t xml:space="preserve">Services externes </t>
  </si>
  <si>
    <t xml:space="preserve">Equipements </t>
  </si>
  <si>
    <t xml:space="preserve">Infrastructures et travaux </t>
  </si>
  <si>
    <t>Projet:</t>
  </si>
  <si>
    <t>2e appel à projets</t>
  </si>
  <si>
    <t>Sous total</t>
  </si>
  <si>
    <t>LP1</t>
  </si>
  <si>
    <t>PP2</t>
  </si>
  <si>
    <t>PP3</t>
  </si>
  <si>
    <t>PP4</t>
  </si>
  <si>
    <t>PP5</t>
  </si>
  <si>
    <t>PP6</t>
  </si>
  <si>
    <t>PP7</t>
  </si>
  <si>
    <t>PP8</t>
  </si>
  <si>
    <t>PP9</t>
  </si>
  <si>
    <t>PP10</t>
  </si>
  <si>
    <t>PP11</t>
  </si>
  <si>
    <t>PP12</t>
  </si>
  <si>
    <t>PP13</t>
  </si>
  <si>
    <t>PP14</t>
  </si>
  <si>
    <t>PP15</t>
  </si>
  <si>
    <t>PP16</t>
  </si>
  <si>
    <t>PP17</t>
  </si>
  <si>
    <t>Frais de bureau et frais administratif (ff)</t>
  </si>
  <si>
    <t>Taux horaire par versant sélectionné</t>
  </si>
  <si>
    <t>Montant dédié au groupe de fonction 1</t>
  </si>
  <si>
    <t>Montant dédié au groupe de fonction 2</t>
  </si>
  <si>
    <t>Montant dédié au groupe de fonction 3</t>
  </si>
  <si>
    <t>Montant dédié au groupe de fonction 4</t>
  </si>
  <si>
    <t>LU</t>
  </si>
  <si>
    <t>FR</t>
  </si>
  <si>
    <t>DE</t>
  </si>
  <si>
    <t>BE</t>
  </si>
  <si>
    <t>Durée en mois</t>
  </si>
  <si>
    <t>Catégories de dépenses / Nom du partenaire</t>
  </si>
  <si>
    <t>Frais de préparation</t>
  </si>
  <si>
    <t>Frais de clôture</t>
  </si>
  <si>
    <t>TOTAL</t>
  </si>
  <si>
    <t>TOTAL - FEDER</t>
  </si>
  <si>
    <t>TAUX - FEDER</t>
  </si>
  <si>
    <r>
      <rPr>
        <i/>
        <sz val="11"/>
        <color theme="1"/>
        <rFont val="Arial"/>
        <family val="2"/>
      </rPr>
      <t xml:space="preserve">Groupe de fonction 1 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(nombre d'ETP - limité à 2 par projet)</t>
    </r>
  </si>
  <si>
    <r>
      <rPr>
        <i/>
        <sz val="11"/>
        <color theme="1"/>
        <rFont val="Arial"/>
        <family val="2"/>
      </rPr>
      <t>Groupe de fonction 2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(nombre de d'ETP - limité à 2 par partenaire)</t>
    </r>
  </si>
  <si>
    <r>
      <rPr>
        <i/>
        <sz val="11"/>
        <color theme="1"/>
        <rFont val="Arial"/>
        <family val="2"/>
      </rPr>
      <t>Groupe de fonction 3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(nombre de personnes - non limité)</t>
    </r>
  </si>
  <si>
    <r>
      <rPr>
        <i/>
        <sz val="11"/>
        <color theme="1"/>
        <rFont val="Arial"/>
        <family val="2"/>
      </rPr>
      <t>Groupe de fonction 4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(nombre de personnes - non limité)</t>
    </r>
  </si>
  <si>
    <r>
      <t xml:space="preserve">Personnel
</t>
    </r>
    <r>
      <rPr>
        <sz val="10"/>
        <color theme="1"/>
        <rFont val="Arial"/>
        <family val="2"/>
      </rPr>
      <t>Pour chaque partenaire indiquez le versant (LU-BE-DE-FR)</t>
    </r>
  </si>
  <si>
    <t>Nota bene :</t>
  </si>
  <si>
    <t xml:space="preserve"> Les montants sont à indiquer TVA comprise si l'opérateur ne récupère pas la TVA.</t>
  </si>
  <si>
    <t xml:space="preserve">Les montants frais de personnel sont à indiquer pour le pays dans lequel vous êtes localisé </t>
  </si>
  <si>
    <t>Les postes sont à indiquer entant que pourcentage d'emplpoi temps plein.
Un emploi temps plein est considéré de travailler 1720 heures par an.</t>
  </si>
  <si>
    <t>2. Projektaufruf</t>
  </si>
  <si>
    <t>Projekt:</t>
  </si>
  <si>
    <t>Dauer in Monaten</t>
  </si>
  <si>
    <t>Kostenkategorien / Name des Partners</t>
  </si>
  <si>
    <r>
      <t xml:space="preserve">Personal
</t>
    </r>
    <r>
      <rPr>
        <sz val="10"/>
        <color theme="1"/>
        <rFont val="Arial"/>
        <family val="2"/>
      </rPr>
      <t>Geben Sie für jeden Parnter das Teilgebiet an (LU-BE-DE-FR)</t>
    </r>
  </si>
  <si>
    <r>
      <rPr>
        <i/>
        <sz val="11"/>
        <color theme="1"/>
        <rFont val="Arial"/>
        <family val="2"/>
      </rPr>
      <t xml:space="preserve">Funktionsgruppe 1 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(Anzahl an Vollzeitstellen - auf 2 pro Projekt begrenzt)</t>
    </r>
  </si>
  <si>
    <t>Stundenlohn nach gewählten Teilgebiet</t>
  </si>
  <si>
    <t>zugewiesener Betrag Funktionsgruppe 1</t>
  </si>
  <si>
    <t>zugewiesener Betrag Funktionsgruppe 4</t>
  </si>
  <si>
    <t>zugewiesener Betrag Funktionsgruppe 3</t>
  </si>
  <si>
    <t>zugewiesener Betrag Funktionsgruppe 2</t>
  </si>
  <si>
    <r>
      <rPr>
        <i/>
        <sz val="11"/>
        <color theme="1"/>
        <rFont val="Arial"/>
        <family val="2"/>
      </rPr>
      <t>Funktionsgruppe 2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(Anzahl an Vollzeitstellen - auf 2 pro Projektpartner begrenzt)</t>
    </r>
  </si>
  <si>
    <r>
      <rPr>
        <i/>
        <sz val="11"/>
        <color theme="1"/>
        <rFont val="Arial"/>
        <family val="2"/>
      </rPr>
      <t>Funktionsgruppe 3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(Anzahl der Personen - unbegrenzt)</t>
    </r>
  </si>
  <si>
    <r>
      <rPr>
        <i/>
        <sz val="11"/>
        <color theme="1"/>
        <rFont val="Arial"/>
        <family val="2"/>
      </rPr>
      <t xml:space="preserve">Funktionsgruppe 4 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(Anzahl der Personen - unbegrenzt)</t>
    </r>
  </si>
  <si>
    <t>Zwischensumme - Personal</t>
  </si>
  <si>
    <t>Büro und Verwaltungskosten (ff)</t>
  </si>
  <si>
    <t xml:space="preserve">Resiekosten (ff) </t>
  </si>
  <si>
    <t>Externe expertiese und Dienstleistungen</t>
  </si>
  <si>
    <t>Ausrüstung</t>
  </si>
  <si>
    <t>Infrastrukturen und Arbeiten</t>
  </si>
  <si>
    <t>Vorbereitungskosten</t>
  </si>
  <si>
    <t>Abschlusskosten</t>
  </si>
  <si>
    <t>Zwischensumme</t>
  </si>
  <si>
    <t>SUMME</t>
  </si>
  <si>
    <t>EFFRE - SUMME</t>
  </si>
  <si>
    <t>Die Beträge sind einschließlich Mehrwertsteuer anzugeben, wenn der Projektpartner die Mehrwertsteuer nicht zurückerhält.</t>
  </si>
  <si>
    <t xml:space="preserve">Die Beträge für Personalkosten sind für das Land anzugeben, in dem Sie ansässig sind. </t>
  </si>
  <si>
    <t xml:space="preserve">Die Stellen sind als Prozentsatz der Vollzeitbeschäftigung anzugeben.
Bei einer Vollzeitstelle wird davon ausgegangen, dass sie 1720 Stunden pro Jahr arbeitet.
</t>
  </si>
  <si>
    <r>
      <t xml:space="preserve">Cofinancement </t>
    </r>
    <r>
      <rPr>
        <b/>
        <u/>
        <sz val="12"/>
        <color theme="1"/>
        <rFont val="Arial"/>
        <family val="2"/>
      </rPr>
      <t>privé</t>
    </r>
  </si>
  <si>
    <r>
      <t xml:space="preserve">Cofinancement </t>
    </r>
    <r>
      <rPr>
        <b/>
        <u/>
        <sz val="12"/>
        <color theme="1"/>
        <rFont val="Arial"/>
        <family val="2"/>
      </rPr>
      <t>public</t>
    </r>
  </si>
  <si>
    <t>Fonds propres</t>
  </si>
  <si>
    <t>TAUX - Cofinancement privé</t>
  </si>
  <si>
    <t>TAUX - Cofinancement public</t>
  </si>
  <si>
    <t>TAUX - fonds propres</t>
  </si>
  <si>
    <t>private Kofinanzierung</t>
  </si>
  <si>
    <t>öffentliche Kofinanzierung</t>
  </si>
  <si>
    <t>Eigenmittel</t>
  </si>
  <si>
    <t>EFRE-Satz</t>
  </si>
  <si>
    <t>Satz - private Kofinanzierung</t>
  </si>
  <si>
    <t>Satz -öffentliche Kofinanzierung</t>
  </si>
  <si>
    <t>Satz - Eigenmittel</t>
  </si>
  <si>
    <t>EFRE-SUMME</t>
  </si>
  <si>
    <t>Vérification des montants de co-financement(s)</t>
  </si>
  <si>
    <t xml:space="preserve">Überprüfung der Beträge der Kofinanzierung(en)		</t>
  </si>
  <si>
    <t>2e Appel à projets / 2. Projektaufruf</t>
  </si>
  <si>
    <t>3e Appel à projets / 3. Projektaufruf</t>
  </si>
  <si>
    <t>GT1</t>
  </si>
  <si>
    <t>GT2</t>
  </si>
  <si>
    <t>GT3</t>
  </si>
  <si>
    <t>GT4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</si>
</sst>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[$€-80C]_-;\-* #,##0.00\ [$€-80C]_-;_-* &quot;-&quot;??\ [$€-80C]_-;_-@_-"/>
    <numFmt numFmtId="166" formatCode="#,##0.00&quot;€&quot;"/>
    <numFmt numFmtId="167" formatCode="0.0000000000000%"/>
    <numFmt numFmtId="168" formatCode="0.00000000%"/>
  </numFmts>
  <fonts count="16" x14ac:knownFonts="1">
    <font>
      <sz val="11"/>
      <color theme="1"/>
      <name val="Arial"/>
      <family val="2"/>
    </font>
    <font>
      <b/>
      <sz val="11"/>
      <color rgb="FF3F3F3F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4" borderId="21" xfId="1" applyFill="1" applyBorder="1" applyAlignment="1">
      <alignment horizontal="center" vertical="center" wrapText="1"/>
    </xf>
    <xf numFmtId="0" fontId="1" fillId="4" borderId="24" xfId="1" applyFill="1" applyBorder="1" applyAlignment="1">
      <alignment horizontal="center" vertical="center" wrapText="1"/>
    </xf>
    <xf numFmtId="0" fontId="1" fillId="6" borderId="4" xfId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2" fontId="2" fillId="4" borderId="16" xfId="2" applyNumberFormat="1" applyFont="1" applyFill="1" applyBorder="1" applyAlignment="1">
      <alignment horizontal="center" vertical="center"/>
    </xf>
    <xf numFmtId="2" fontId="2" fillId="4" borderId="17" xfId="2" applyNumberFormat="1" applyFont="1" applyFill="1" applyBorder="1" applyAlignment="1">
      <alignment horizontal="center" vertical="center"/>
    </xf>
    <xf numFmtId="2" fontId="2" fillId="4" borderId="35" xfId="2" applyNumberFormat="1" applyFont="1" applyFill="1" applyBorder="1" applyAlignment="1">
      <alignment horizontal="center" vertical="center"/>
    </xf>
    <xf numFmtId="165" fontId="2" fillId="7" borderId="36" xfId="2" applyNumberFormat="1" applyFont="1" applyFill="1" applyBorder="1" applyAlignment="1">
      <alignment vertical="center" wrapText="1"/>
    </xf>
    <xf numFmtId="165" fontId="2" fillId="7" borderId="10" xfId="2" applyNumberFormat="1" applyFont="1" applyFill="1" applyBorder="1" applyAlignment="1">
      <alignment vertical="center"/>
    </xf>
    <xf numFmtId="165" fontId="2" fillId="7" borderId="36" xfId="2" applyNumberFormat="1" applyFont="1" applyFill="1" applyBorder="1" applyAlignment="1">
      <alignment vertical="center"/>
    </xf>
    <xf numFmtId="165" fontId="2" fillId="7" borderId="10" xfId="2" applyNumberFormat="1" applyFont="1" applyFill="1" applyBorder="1" applyAlignment="1">
      <alignment vertical="center" wrapText="1"/>
    </xf>
    <xf numFmtId="165" fontId="2" fillId="7" borderId="12" xfId="2" applyNumberFormat="1" applyFont="1" applyFill="1" applyBorder="1" applyAlignment="1">
      <alignment vertical="center"/>
    </xf>
    <xf numFmtId="166" fontId="2" fillId="9" borderId="14" xfId="2" applyNumberFormat="1" applyFont="1" applyFill="1" applyBorder="1" applyAlignment="1">
      <alignment vertical="center"/>
    </xf>
    <xf numFmtId="166" fontId="2" fillId="9" borderId="3" xfId="2" applyNumberFormat="1" applyFont="1" applyFill="1" applyBorder="1" applyAlignment="1">
      <alignment vertical="center"/>
    </xf>
    <xf numFmtId="166" fontId="2" fillId="9" borderId="15" xfId="2" applyNumberFormat="1" applyFont="1" applyFill="1" applyBorder="1" applyAlignment="1">
      <alignment vertical="center"/>
    </xf>
    <xf numFmtId="166" fontId="2" fillId="9" borderId="16" xfId="2" applyNumberFormat="1" applyFont="1" applyFill="1" applyBorder="1" applyAlignment="1">
      <alignment vertical="center"/>
    </xf>
    <xf numFmtId="166" fontId="2" fillId="9" borderId="17" xfId="2" applyNumberFormat="1" applyFont="1" applyFill="1" applyBorder="1" applyAlignment="1">
      <alignment vertical="center"/>
    </xf>
    <xf numFmtId="166" fontId="2" fillId="9" borderId="35" xfId="2" applyNumberFormat="1" applyFont="1" applyFill="1" applyBorder="1" applyAlignment="1">
      <alignment vertical="center"/>
    </xf>
    <xf numFmtId="166" fontId="2" fillId="4" borderId="16" xfId="2" applyNumberFormat="1" applyFont="1" applyFill="1" applyBorder="1" applyAlignment="1">
      <alignment vertical="center"/>
    </xf>
    <xf numFmtId="166" fontId="2" fillId="4" borderId="17" xfId="2" applyNumberFormat="1" applyFont="1" applyFill="1" applyBorder="1" applyAlignment="1">
      <alignment vertical="center"/>
    </xf>
    <xf numFmtId="166" fontId="2" fillId="4" borderId="35" xfId="2" applyNumberFormat="1" applyFont="1" applyFill="1" applyBorder="1" applyAlignment="1">
      <alignment vertical="center"/>
    </xf>
    <xf numFmtId="166" fontId="2" fillId="4" borderId="13" xfId="2" applyNumberFormat="1" applyFont="1" applyFill="1" applyBorder="1" applyAlignment="1">
      <alignment vertical="center"/>
    </xf>
    <xf numFmtId="166" fontId="2" fillId="4" borderId="2" xfId="2" applyNumberFormat="1" applyFont="1" applyFill="1" applyBorder="1" applyAlignment="1">
      <alignment vertical="center"/>
    </xf>
    <xf numFmtId="166" fontId="2" fillId="4" borderId="6" xfId="2" applyNumberFormat="1" applyFont="1" applyFill="1" applyBorder="1" applyAlignment="1">
      <alignment vertical="center"/>
    </xf>
    <xf numFmtId="166" fontId="2" fillId="4" borderId="14" xfId="2" applyNumberFormat="1" applyFont="1" applyFill="1" applyBorder="1" applyAlignment="1">
      <alignment vertical="center"/>
    </xf>
    <xf numFmtId="166" fontId="2" fillId="4" borderId="3" xfId="2" applyNumberFormat="1" applyFont="1" applyFill="1" applyBorder="1" applyAlignment="1">
      <alignment vertical="center"/>
    </xf>
    <xf numFmtId="166" fontId="2" fillId="4" borderId="15" xfId="2" applyNumberFormat="1" applyFont="1" applyFill="1" applyBorder="1" applyAlignment="1">
      <alignment vertical="center"/>
    </xf>
    <xf numFmtId="166" fontId="2" fillId="9" borderId="19" xfId="2" applyNumberFormat="1" applyFont="1" applyFill="1" applyBorder="1" applyAlignment="1">
      <alignment vertical="center"/>
    </xf>
    <xf numFmtId="0" fontId="1" fillId="4" borderId="20" xfId="1" applyFill="1" applyBorder="1" applyAlignment="1">
      <alignment horizontal="center" vertical="center" wrapText="1"/>
    </xf>
    <xf numFmtId="166" fontId="2" fillId="9" borderId="16" xfId="2" applyNumberFormat="1" applyFont="1" applyFill="1" applyBorder="1" applyAlignment="1">
      <alignment horizontal="right" vertical="center"/>
    </xf>
    <xf numFmtId="166" fontId="2" fillId="9" borderId="17" xfId="2" applyNumberFormat="1" applyFont="1" applyFill="1" applyBorder="1" applyAlignment="1">
      <alignment horizontal="right" vertical="center"/>
    </xf>
    <xf numFmtId="166" fontId="2" fillId="9" borderId="35" xfId="2" applyNumberFormat="1" applyFont="1" applyFill="1" applyBorder="1" applyAlignment="1">
      <alignment horizontal="right" vertical="center"/>
    </xf>
    <xf numFmtId="166" fontId="2" fillId="9" borderId="18" xfId="2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left"/>
    </xf>
    <xf numFmtId="166" fontId="0" fillId="0" borderId="0" xfId="0" applyNumberFormat="1"/>
    <xf numFmtId="167" fontId="0" fillId="0" borderId="0" xfId="3" applyNumberFormat="1" applyFont="1" applyAlignment="1">
      <alignment vertical="center"/>
    </xf>
    <xf numFmtId="0" fontId="6" fillId="6" borderId="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left" vertical="center"/>
    </xf>
    <xf numFmtId="165" fontId="2" fillId="7" borderId="10" xfId="2" applyNumberFormat="1" applyFont="1" applyFill="1" applyBorder="1" applyAlignment="1">
      <alignment horizontal="center" vertical="center" wrapText="1"/>
    </xf>
    <xf numFmtId="166" fontId="9" fillId="3" borderId="20" xfId="2" applyNumberFormat="1" applyFont="1" applyFill="1" applyBorder="1" applyAlignment="1">
      <alignment vertical="center"/>
    </xf>
    <xf numFmtId="166" fontId="9" fillId="3" borderId="21" xfId="2" applyNumberFormat="1" applyFont="1" applyFill="1" applyBorder="1" applyAlignment="1">
      <alignment vertical="center"/>
    </xf>
    <xf numFmtId="166" fontId="9" fillId="3" borderId="24" xfId="2" applyNumberFormat="1" applyFont="1" applyFill="1" applyBorder="1" applyAlignment="1">
      <alignment vertical="center"/>
    </xf>
    <xf numFmtId="166" fontId="9" fillId="3" borderId="40" xfId="2" applyNumberFormat="1" applyFont="1" applyFill="1" applyBorder="1" applyAlignment="1">
      <alignment vertical="center"/>
    </xf>
    <xf numFmtId="0" fontId="10" fillId="0" borderId="0" xfId="0" applyFont="1"/>
    <xf numFmtId="166" fontId="9" fillId="4" borderId="38" xfId="2" applyNumberFormat="1" applyFont="1" applyFill="1" applyBorder="1" applyAlignment="1">
      <alignment horizontal="right" vertical="center"/>
    </xf>
    <xf numFmtId="166" fontId="9" fillId="4" borderId="5" xfId="2" applyNumberFormat="1" applyFont="1" applyFill="1" applyBorder="1" applyAlignment="1">
      <alignment horizontal="right" vertical="center"/>
    </xf>
    <xf numFmtId="166" fontId="9" fillId="4" borderId="7" xfId="2" applyNumberFormat="1" applyFont="1" applyFill="1" applyBorder="1" applyAlignment="1">
      <alignment horizontal="right" vertical="center"/>
    </xf>
    <xf numFmtId="165" fontId="12" fillId="7" borderId="11" xfId="2" applyNumberFormat="1" applyFont="1" applyFill="1" applyBorder="1" applyAlignment="1">
      <alignment horizontal="right" vertical="center"/>
    </xf>
    <xf numFmtId="167" fontId="9" fillId="0" borderId="0" xfId="3" applyNumberFormat="1" applyFont="1" applyAlignment="1">
      <alignment vertical="center"/>
    </xf>
    <xf numFmtId="0" fontId="10" fillId="0" borderId="0" xfId="0" applyFont="1" applyAlignment="1">
      <alignment vertical="center"/>
    </xf>
    <xf numFmtId="165" fontId="10" fillId="4" borderId="38" xfId="2" applyNumberFormat="1" applyFont="1" applyFill="1" applyBorder="1" applyAlignment="1">
      <alignment horizontal="center" vertical="center"/>
    </xf>
    <xf numFmtId="165" fontId="10" fillId="4" borderId="5" xfId="2" applyNumberFormat="1" applyFont="1" applyFill="1" applyBorder="1" applyAlignment="1">
      <alignment horizontal="center" vertical="center"/>
    </xf>
    <xf numFmtId="165" fontId="10" fillId="4" borderId="7" xfId="2" applyNumberFormat="1" applyFont="1" applyFill="1" applyBorder="1" applyAlignment="1">
      <alignment horizontal="center" vertical="center"/>
    </xf>
    <xf numFmtId="165" fontId="10" fillId="6" borderId="23" xfId="2" applyNumberFormat="1" applyFont="1" applyFill="1" applyBorder="1" applyAlignment="1">
      <alignment vertical="center"/>
    </xf>
    <xf numFmtId="0" fontId="9" fillId="6" borderId="22" xfId="0" applyFont="1" applyFill="1" applyBorder="1" applyAlignment="1">
      <alignment vertical="center"/>
    </xf>
    <xf numFmtId="166" fontId="9" fillId="4" borderId="20" xfId="2" applyNumberFormat="1" applyFont="1" applyFill="1" applyBorder="1" applyAlignment="1">
      <alignment horizontal="right" vertical="center"/>
    </xf>
    <xf numFmtId="166" fontId="9" fillId="4" borderId="21" xfId="2" applyNumberFormat="1" applyFont="1" applyFill="1" applyBorder="1" applyAlignment="1">
      <alignment horizontal="right" vertical="center"/>
    </xf>
    <xf numFmtId="166" fontId="9" fillId="4" borderId="24" xfId="2" applyNumberFormat="1" applyFont="1" applyFill="1" applyBorder="1" applyAlignment="1">
      <alignment horizontal="right" vertical="center"/>
    </xf>
    <xf numFmtId="165" fontId="12" fillId="7" borderId="4" xfId="2" applyNumberFormat="1" applyFont="1" applyFill="1" applyBorder="1" applyAlignment="1">
      <alignment horizontal="right" vertical="center"/>
    </xf>
    <xf numFmtId="166" fontId="2" fillId="7" borderId="10" xfId="2" applyNumberFormat="1" applyFont="1" applyFill="1" applyBorder="1" applyAlignment="1">
      <alignment vertical="center"/>
    </xf>
    <xf numFmtId="166" fontId="10" fillId="0" borderId="0" xfId="0" applyNumberFormat="1" applyFont="1" applyAlignment="1">
      <alignment horizontal="right" vertical="center"/>
    </xf>
    <xf numFmtId="168" fontId="10" fillId="0" borderId="0" xfId="0" applyNumberFormat="1" applyFont="1"/>
    <xf numFmtId="166" fontId="0" fillId="0" borderId="0" xfId="3" applyNumberFormat="1" applyFont="1"/>
    <xf numFmtId="9" fontId="10" fillId="0" borderId="0" xfId="0" applyNumberFormat="1" applyFont="1"/>
    <xf numFmtId="166" fontId="9" fillId="4" borderId="22" xfId="2" applyNumberFormat="1" applyFont="1" applyFill="1" applyBorder="1" applyAlignment="1">
      <alignment horizontal="right" vertical="center"/>
    </xf>
    <xf numFmtId="166" fontId="2" fillId="5" borderId="28" xfId="0" applyNumberFormat="1" applyFont="1" applyFill="1" applyBorder="1" applyAlignment="1">
      <alignment horizontal="left" vertical="center"/>
    </xf>
    <xf numFmtId="166" fontId="2" fillId="5" borderId="31" xfId="0" applyNumberFormat="1" applyFont="1" applyFill="1" applyBorder="1" applyAlignment="1">
      <alignment horizontal="left" vertical="center"/>
    </xf>
    <xf numFmtId="0" fontId="4" fillId="0" borderId="0" xfId="0" applyFont="1" applyAlignment="1"/>
    <xf numFmtId="165" fontId="2" fillId="7" borderId="36" xfId="2" applyNumberFormat="1" applyFont="1" applyFill="1" applyBorder="1" applyAlignment="1">
      <alignment horizontal="left" vertical="center" wrapText="1"/>
    </xf>
    <xf numFmtId="165" fontId="2" fillId="7" borderId="10" xfId="2" applyNumberFormat="1" applyFont="1" applyFill="1" applyBorder="1" applyAlignment="1">
      <alignment horizontal="left" vertical="center" wrapText="1"/>
    </xf>
    <xf numFmtId="166" fontId="9" fillId="8" borderId="39" xfId="2" applyNumberFormat="1" applyFont="1" applyFill="1" applyBorder="1" applyAlignment="1">
      <alignment horizontal="right" vertical="center"/>
    </xf>
    <xf numFmtId="166" fontId="9" fillId="8" borderId="4" xfId="2" applyNumberFormat="1" applyFont="1" applyFill="1" applyBorder="1" applyAlignment="1">
      <alignment horizontal="right" vertical="center"/>
    </xf>
    <xf numFmtId="9" fontId="9" fillId="3" borderId="40" xfId="3" applyFont="1" applyFill="1" applyBorder="1" applyAlignment="1">
      <alignment horizontal="center" vertical="center"/>
    </xf>
    <xf numFmtId="166" fontId="9" fillId="4" borderId="42" xfId="2" applyNumberFormat="1" applyFont="1" applyFill="1" applyBorder="1" applyAlignment="1">
      <alignment horizontal="right" vertical="center"/>
    </xf>
    <xf numFmtId="166" fontId="9" fillId="4" borderId="43" xfId="2" applyNumberFormat="1" applyFont="1" applyFill="1" applyBorder="1" applyAlignment="1">
      <alignment horizontal="right" vertical="center"/>
    </xf>
    <xf numFmtId="166" fontId="9" fillId="4" borderId="44" xfId="2" applyNumberFormat="1" applyFont="1" applyFill="1" applyBorder="1" applyAlignment="1">
      <alignment horizontal="right" vertical="center"/>
    </xf>
    <xf numFmtId="9" fontId="9" fillId="3" borderId="47" xfId="3" applyFont="1" applyFill="1" applyBorder="1" applyAlignment="1">
      <alignment horizontal="center" vertical="center"/>
    </xf>
    <xf numFmtId="166" fontId="9" fillId="8" borderId="39" xfId="3" applyNumberFormat="1" applyFont="1" applyFill="1" applyBorder="1" applyAlignment="1">
      <alignment horizontal="right" vertical="center"/>
    </xf>
    <xf numFmtId="165" fontId="11" fillId="8" borderId="4" xfId="2" applyNumberFormat="1" applyFont="1" applyFill="1" applyBorder="1" applyAlignment="1">
      <alignment horizontal="right" vertical="center"/>
    </xf>
    <xf numFmtId="166" fontId="9" fillId="3" borderId="47" xfId="2" applyNumberFormat="1" applyFont="1" applyFill="1" applyBorder="1" applyAlignment="1">
      <alignment vertical="center"/>
    </xf>
    <xf numFmtId="166" fontId="9" fillId="8" borderId="45" xfId="3" applyNumberFormat="1" applyFont="1" applyFill="1" applyBorder="1" applyAlignment="1">
      <alignment horizontal="right" vertical="center"/>
    </xf>
    <xf numFmtId="166" fontId="9" fillId="8" borderId="32" xfId="2" applyNumberFormat="1" applyFont="1" applyFill="1" applyBorder="1" applyAlignment="1">
      <alignment horizontal="right" vertical="center"/>
    </xf>
    <xf numFmtId="166" fontId="9" fillId="8" borderId="45" xfId="2" applyNumberFormat="1" applyFont="1" applyFill="1" applyBorder="1" applyAlignment="1">
      <alignment horizontal="right" vertical="center"/>
    </xf>
    <xf numFmtId="165" fontId="11" fillId="8" borderId="23" xfId="2" applyNumberFormat="1" applyFont="1" applyFill="1" applyBorder="1" applyAlignment="1">
      <alignment horizontal="right" vertical="center"/>
    </xf>
    <xf numFmtId="166" fontId="15" fillId="5" borderId="28" xfId="0" applyNumberFormat="1" applyFont="1" applyFill="1" applyBorder="1" applyAlignment="1">
      <alignment horizontal="left" vertical="center"/>
    </xf>
    <xf numFmtId="166" fontId="15" fillId="5" borderId="31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6" fontId="9" fillId="5" borderId="21" xfId="2" applyNumberFormat="1" applyFont="1" applyFill="1" applyBorder="1" applyAlignment="1">
      <alignment vertical="center"/>
    </xf>
    <xf numFmtId="166" fontId="9" fillId="5" borderId="24" xfId="2" applyNumberFormat="1" applyFont="1" applyFill="1" applyBorder="1" applyAlignment="1">
      <alignment vertical="center"/>
    </xf>
    <xf numFmtId="166" fontId="9" fillId="0" borderId="40" xfId="2" applyNumberFormat="1" applyFont="1" applyFill="1" applyBorder="1" applyAlignment="1">
      <alignment vertical="center"/>
    </xf>
    <xf numFmtId="166" fontId="9" fillId="0" borderId="47" xfId="2" applyNumberFormat="1" applyFont="1" applyFill="1" applyBorder="1" applyAlignment="1">
      <alignment vertical="center"/>
    </xf>
    <xf numFmtId="9" fontId="9" fillId="3" borderId="17" xfId="3" applyFont="1" applyFill="1" applyBorder="1" applyAlignment="1">
      <alignment horizontal="center" vertical="center"/>
    </xf>
    <xf numFmtId="9" fontId="9" fillId="3" borderId="18" xfId="3" applyFont="1" applyFill="1" applyBorder="1" applyAlignment="1">
      <alignment horizontal="center" vertical="center"/>
    </xf>
    <xf numFmtId="9" fontId="9" fillId="3" borderId="2" xfId="3" applyFont="1" applyFill="1" applyBorder="1" applyAlignment="1">
      <alignment horizontal="center" vertical="center"/>
    </xf>
    <xf numFmtId="9" fontId="9" fillId="3" borderId="49" xfId="3" applyFont="1" applyFill="1" applyBorder="1" applyAlignment="1">
      <alignment horizontal="center" vertical="center"/>
    </xf>
    <xf numFmtId="9" fontId="9" fillId="3" borderId="3" xfId="3" applyFont="1" applyFill="1" applyBorder="1" applyAlignment="1">
      <alignment horizontal="center" vertical="center"/>
    </xf>
    <xf numFmtId="9" fontId="9" fillId="3" borderId="19" xfId="3" applyFont="1" applyFill="1" applyBorder="1" applyAlignment="1">
      <alignment horizontal="center" vertical="center"/>
    </xf>
    <xf numFmtId="166" fontId="9" fillId="5" borderId="48" xfId="2" applyNumberFormat="1" applyFont="1" applyFill="1" applyBorder="1" applyAlignment="1">
      <alignment vertical="center"/>
    </xf>
    <xf numFmtId="166" fontId="9" fillId="0" borderId="50" xfId="2" applyNumberFormat="1" applyFont="1" applyFill="1" applyBorder="1" applyAlignment="1">
      <alignment vertical="center"/>
    </xf>
    <xf numFmtId="166" fontId="9" fillId="3" borderId="50" xfId="2" applyNumberFormat="1" applyFont="1" applyFill="1" applyBorder="1" applyAlignment="1">
      <alignment vertical="center"/>
    </xf>
    <xf numFmtId="9" fontId="9" fillId="3" borderId="51" xfId="3" applyFont="1" applyFill="1" applyBorder="1" applyAlignment="1">
      <alignment horizontal="center" vertical="center"/>
    </xf>
    <xf numFmtId="9" fontId="9" fillId="3" borderId="52" xfId="3" applyFont="1" applyFill="1" applyBorder="1" applyAlignment="1">
      <alignment horizontal="center" vertical="center"/>
    </xf>
    <xf numFmtId="9" fontId="9" fillId="3" borderId="53" xfId="3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165" fontId="2" fillId="7" borderId="26" xfId="2" applyNumberFormat="1" applyFont="1" applyFill="1" applyBorder="1" applyAlignment="1">
      <alignment horizontal="center" vertical="center"/>
    </xf>
    <xf numFmtId="165" fontId="2" fillId="7" borderId="39" xfId="2" applyNumberFormat="1" applyFont="1" applyFill="1" applyBorder="1" applyAlignment="1">
      <alignment horizontal="center" vertical="center"/>
    </xf>
    <xf numFmtId="0" fontId="1" fillId="5" borderId="26" xfId="1" applyFill="1" applyBorder="1" applyAlignment="1">
      <alignment horizontal="center" vertical="center" wrapText="1"/>
    </xf>
    <xf numFmtId="0" fontId="1" fillId="5" borderId="25" xfId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165" fontId="2" fillId="7" borderId="26" xfId="2" applyNumberFormat="1" applyFont="1" applyFill="1" applyBorder="1" applyAlignment="1">
      <alignment horizontal="center" vertical="center" wrapText="1"/>
    </xf>
    <xf numFmtId="165" fontId="2" fillId="7" borderId="39" xfId="2" applyNumberFormat="1" applyFont="1" applyFill="1" applyBorder="1" applyAlignment="1">
      <alignment horizontal="center" vertical="center" wrapText="1"/>
    </xf>
    <xf numFmtId="10" fontId="9" fillId="8" borderId="46" xfId="3" applyNumberFormat="1" applyFont="1" applyFill="1" applyBorder="1" applyAlignment="1">
      <alignment horizontal="center" vertical="center"/>
    </xf>
    <xf numFmtId="10" fontId="9" fillId="8" borderId="41" xfId="3" applyNumberFormat="1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10" fontId="9" fillId="8" borderId="26" xfId="3" applyNumberFormat="1" applyFont="1" applyFill="1" applyBorder="1" applyAlignment="1">
      <alignment horizontal="center" vertical="center"/>
    </xf>
    <xf numFmtId="10" fontId="9" fillId="8" borderId="39" xfId="3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9" fillId="8" borderId="26" xfId="2" applyNumberFormat="1" applyFont="1" applyFill="1" applyBorder="1" applyAlignment="1">
      <alignment horizontal="center" vertical="center"/>
    </xf>
    <xf numFmtId="166" fontId="9" fillId="8" borderId="39" xfId="2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166" fontId="9" fillId="4" borderId="32" xfId="2" applyNumberFormat="1" applyFont="1" applyFill="1" applyBorder="1" applyAlignment="1">
      <alignment horizontal="center" vertical="center" wrapText="1"/>
    </xf>
    <xf numFmtId="166" fontId="9" fillId="4" borderId="8" xfId="2" applyNumberFormat="1" applyFont="1" applyFill="1" applyBorder="1" applyAlignment="1">
      <alignment horizontal="center" vertical="center" wrapText="1"/>
    </xf>
    <xf numFmtId="166" fontId="9" fillId="4" borderId="45" xfId="2" applyNumberFormat="1" applyFont="1" applyFill="1" applyBorder="1" applyAlignment="1">
      <alignment horizontal="center" vertical="center" wrapText="1"/>
    </xf>
    <xf numFmtId="165" fontId="11" fillId="8" borderId="26" xfId="2" applyNumberFormat="1" applyFont="1" applyFill="1" applyBorder="1" applyAlignment="1">
      <alignment horizontal="center" vertical="center"/>
    </xf>
    <xf numFmtId="165" fontId="11" fillId="8" borderId="39" xfId="2" applyNumberFormat="1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</cellXfs>
  <cellStyles count="4">
    <cellStyle name="Currency" xfId="2" builtinId="4"/>
    <cellStyle name="Normal" xfId="0" builtinId="0"/>
    <cellStyle name="Output" xfId="1" builtinId="21"/>
    <cellStyle name="Percent" xfId="3" builtinId="5"/>
  </cellStyles>
  <dxfs count="7">
    <dxf>
      <font>
        <b/>
        <i val="0"/>
        <color theme="5"/>
      </font>
      <fill>
        <patternFill>
          <bgColor theme="6" tint="0.79998168889431442"/>
        </patternFill>
      </fill>
    </dxf>
    <dxf>
      <font>
        <b/>
        <i val="0"/>
        <color theme="4"/>
      </font>
      <fill>
        <patternFill>
          <bgColor theme="0" tint="-4.9989318521683403E-2"/>
        </patternFill>
      </fill>
    </dxf>
    <dxf>
      <font>
        <b/>
        <i val="0"/>
        <color theme="5"/>
      </font>
      <fill>
        <patternFill>
          <bgColor theme="6" tint="0.79998168889431442"/>
        </patternFill>
      </fill>
    </dxf>
    <dxf>
      <font>
        <b/>
        <i val="0"/>
        <color theme="4"/>
      </font>
      <fill>
        <patternFill>
          <bgColor theme="0" tint="-4.9989318521683403E-2"/>
        </patternFill>
      </fill>
    </dxf>
    <dxf>
      <font>
        <color rgb="FF9C0006"/>
      </font>
    </dxf>
    <dxf>
      <font>
        <b/>
        <i val="0"/>
        <color theme="5"/>
      </font>
      <fill>
        <patternFill>
          <bgColor theme="6" tint="0.79998168889431442"/>
        </patternFill>
      </fill>
    </dxf>
    <dxf>
      <font>
        <b/>
        <i val="0"/>
        <color theme="4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196684</xdr:colOff>
      <xdr:row>0</xdr:row>
      <xdr:rowOff>124937</xdr:rowOff>
    </xdr:from>
    <xdr:to>
      <xdr:col>21</xdr:col>
      <xdr:colOff>2258825</xdr:colOff>
      <xdr:row>3</xdr:row>
      <xdr:rowOff>114402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3" y="124937"/>
          <a:ext cx="4465616" cy="1336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196684</xdr:colOff>
      <xdr:row>0</xdr:row>
      <xdr:rowOff>124937</xdr:rowOff>
    </xdr:from>
    <xdr:to>
      <xdr:col>21</xdr:col>
      <xdr:colOff>2297832</xdr:colOff>
      <xdr:row>3</xdr:row>
      <xdr:rowOff>274513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7204" y="124937"/>
          <a:ext cx="4460173" cy="1318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196684</xdr:colOff>
      <xdr:row>0</xdr:row>
      <xdr:rowOff>124937</xdr:rowOff>
    </xdr:from>
    <xdr:to>
      <xdr:col>21</xdr:col>
      <xdr:colOff>2297832</xdr:colOff>
      <xdr:row>3</xdr:row>
      <xdr:rowOff>274513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7204" y="124937"/>
          <a:ext cx="4460173" cy="1318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3"/>
  <sheetViews>
    <sheetView tabSelected="1" zoomScale="70" zoomScaleNormal="70" workbookViewId="0">
      <selection activeCell="D6" sqref="D6:H6"/>
    </sheetView>
  </sheetViews>
  <sheetFormatPr defaultColWidth="11" defaultRowHeight="14.25" outlineLevelRow="1" outlineLevelCol="1" x14ac:dyDescent="0.2"/>
  <cols>
    <col min="1" max="1" width="17.75" customWidth="1"/>
    <col min="2" max="3" width="17.375" customWidth="1"/>
    <col min="4" max="6" width="15.875" customWidth="1" outlineLevel="1"/>
    <col min="7" max="7" width="14.5" customWidth="1" outlineLevel="1"/>
    <col min="8" max="8" width="15.875" customWidth="1" outlineLevel="1"/>
    <col min="9" max="20" width="14.5" customWidth="1" outlineLevel="1"/>
    <col min="21" max="22" width="31.375" customWidth="1"/>
    <col min="23" max="23" width="20.5" bestFit="1" customWidth="1"/>
  </cols>
  <sheetData>
    <row r="1" spans="1:23" ht="34.9" customHeight="1" thickBot="1" x14ac:dyDescent="0.25">
      <c r="A1" s="145" t="str">
        <f>IF($A$4="FR",'Traductions FR'!A1:C1,'Traductions DE'!A1:C1)</f>
        <v>2. Projektaufruf</v>
      </c>
      <c r="B1" s="146"/>
      <c r="C1" s="147"/>
      <c r="D1" s="125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38"/>
      <c r="V1" s="138"/>
    </row>
    <row r="2" spans="1:23" ht="34.9" customHeight="1" thickBot="1" x14ac:dyDescent="0.25">
      <c r="A2" s="44" t="str">
        <f>IF($A$4="FR",'Traductions FR'!A2:C2,'Traductions DE'!A2:C2)</f>
        <v>Projekt:</v>
      </c>
      <c r="B2" s="128"/>
      <c r="C2" s="129"/>
      <c r="D2" s="127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38"/>
      <c r="V2" s="138"/>
    </row>
    <row r="3" spans="1:23" ht="34.9" customHeight="1" thickBot="1" x14ac:dyDescent="0.25">
      <c r="A3" s="43" t="str">
        <f>IF($A$4="FR",'Traductions FR'!A3:C3,'Traductions DE'!A3:C3)</f>
        <v>Dauer in Monaten</v>
      </c>
      <c r="B3" s="145"/>
      <c r="C3" s="147"/>
      <c r="D3" s="127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38"/>
      <c r="V3" s="138"/>
    </row>
    <row r="4" spans="1:23" s="1" customFormat="1" ht="30.75" customHeight="1" thickBot="1" x14ac:dyDescent="0.25">
      <c r="A4" s="142" t="s">
        <v>32</v>
      </c>
      <c r="B4" s="143"/>
      <c r="C4" s="144"/>
      <c r="D4" s="4" t="s">
        <v>7</v>
      </c>
      <c r="E4" s="4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139"/>
      <c r="V4" s="139"/>
    </row>
    <row r="5" spans="1:23" s="1" customFormat="1" ht="36" customHeight="1" thickBot="1" x14ac:dyDescent="0.25">
      <c r="A5" s="132" t="str">
        <f>IF($A$4="FR",'Traductions FR'!A5:C5,'Traductions DE'!A5:C5)</f>
        <v>Kostenkategorien / Name des Partners</v>
      </c>
      <c r="B5" s="133"/>
      <c r="C5" s="133"/>
      <c r="D5" s="3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 s="7" t="str">
        <f>IF($A$4="FR",'Traductions FR'!U5:W5,'Traductions DE'!U5:W5)</f>
        <v>SUMME</v>
      </c>
      <c r="V5" s="42" t="str">
        <f>IF($A$4="FR",'Traductions FR'!V5:X5,'Traductions DE'!V5:X5)</f>
        <v>EFFRE - SUMME</v>
      </c>
    </row>
    <row r="6" spans="1:23" s="56" customFormat="1" ht="30.75" customHeight="1" thickBot="1" x14ac:dyDescent="0.25">
      <c r="A6" s="134" t="str">
        <f>IF($A$4="FR",'Traductions FR'!A6:C6,'Traductions DE'!A6:C6)</f>
        <v>Personal
Geben Sie für jeden Parnter das Teilgebiet an (LU-BE-DE-FR)</v>
      </c>
      <c r="B6" s="135"/>
      <c r="C6" s="135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9"/>
      <c r="U6" s="60"/>
      <c r="V6" s="61"/>
    </row>
    <row r="7" spans="1:23" s="1" customFormat="1" ht="30.75" customHeight="1" outlineLevel="1" thickBot="1" x14ac:dyDescent="0.25">
      <c r="A7" s="136" t="str">
        <f>IF($A$4="FR",'Traductions FR'!A7:C7,'Traductions DE'!A7:C7)</f>
        <v>Funktionsgruppe 1 
(Anzahl an Vollzeitstellen - auf 2 pro Projekt begrenzt)</v>
      </c>
      <c r="B7" s="137"/>
      <c r="C7" s="137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  <c r="U7" s="148" t="str">
        <f>IF(SUM(D7:T7)&gt;2,"Attention/Achtung- cette groupe de fonction est limitée à 2 personnes par projet/diese Funktionsgruppe ist auf 2 Personen pro Projekt begrenzt","")</f>
        <v/>
      </c>
      <c r="V7" s="149"/>
    </row>
    <row r="8" spans="1:23" s="1" customFormat="1" ht="30.75" customHeight="1" outlineLevel="1" x14ac:dyDescent="0.2">
      <c r="A8" s="123" t="str">
        <f>IF($A$4="FR",'Traductions FR'!A8:C8,'Traductions DE'!A8:C8)</f>
        <v>Stundenlohn nach gewählten Teilgebiet</v>
      </c>
      <c r="B8" s="124"/>
      <c r="C8" s="124"/>
      <c r="D8" s="35">
        <f>IF(D$6="LU",OCS_VKO_FP_PK!$H$8,IF(D$6="BE",OCS_VKO_FP_PK!$K$8,IF(D$6="FR",OCS_VKO_FP_PK!$I$8,IF(D$6="DE",OCS_VKO_FP_PK!$J$8,0))))</f>
        <v>0</v>
      </c>
      <c r="E8" s="36">
        <f>IF(E$6="LU",OCS_VKO_FP_PK!$H$8,IF(E$6="BE",OCS_VKO_FP_PK!$K$8,IF(E$6="FR",OCS_VKO_FP_PK!$I$8,IF(E$6="DE",OCS_VKO_FP_PK!$J$8,0))))</f>
        <v>0</v>
      </c>
      <c r="F8" s="36">
        <f>IF(F$6="LU",OCS_VKO_FP_PK!$H$8,IF(F$6="BE",OCS_VKO_FP_PK!$K$8,IF(F$6="FR",OCS_VKO_FP_PK!$I$8,IF(F$6="DE",OCS_VKO_FP_PK!$J$8,0))))</f>
        <v>0</v>
      </c>
      <c r="G8" s="36">
        <f>IF(G$6="LU",OCS_VKO_FP_PK!$H$8,IF(G$6="BE",OCS_VKO_FP_PK!$K$8,IF(G$6="FR",OCS_VKO_FP_PK!$I$8,IF(G$6="DE",OCS_VKO_FP_PK!$J$8,0))))</f>
        <v>0</v>
      </c>
      <c r="H8" s="36">
        <f>IF(H$6="LU",OCS_VKO_FP_PK!$H$8,IF(H$6="BE",OCS_VKO_FP_PK!$K$8,IF(H$6="FR",OCS_VKO_FP_PK!$I$8,IF(H$6="DE",OCS_VKO_FP_PK!$J$8,0))))</f>
        <v>0</v>
      </c>
      <c r="I8" s="36">
        <f>IF(I$6="LU",OCS_VKO_FP_PK!$H$8,IF(I$6="BE",OCS_VKO_FP_PK!$K$8,IF(I$6="FR",OCS_VKO_FP_PK!$I$8,IF(I$6="DE",OCS_VKO_FP_PK!$J$8,0))))</f>
        <v>0</v>
      </c>
      <c r="J8" s="36">
        <f>IF(J$6="LU",OCS_VKO_FP_PK!$H$8,IF(J$6="BE",OCS_VKO_FP_PK!$K$8,IF(J$6="FR",OCS_VKO_FP_PK!$I$8,IF(J$6="DE",OCS_VKO_FP_PK!$J$8,0))))</f>
        <v>0</v>
      </c>
      <c r="K8" s="36">
        <f>IF(K$6="LU",OCS_VKO_FP_PK!$H$8,IF(K$6="BE",OCS_VKO_FP_PK!$K$8,IF(K$6="FR",OCS_VKO_FP_PK!$I$8,IF(K$6="DE",OCS_VKO_FP_PK!$J$8,0))))</f>
        <v>0</v>
      </c>
      <c r="L8" s="36">
        <f>IF(L$6="LU",OCS_VKO_FP_PK!$H$8,IF(L$6="BE",OCS_VKO_FP_PK!$K$8,IF(L$6="FR",OCS_VKO_FP_PK!$I$8,IF(L$6="DE",OCS_VKO_FP_PK!$J$8,0))))</f>
        <v>0</v>
      </c>
      <c r="M8" s="36">
        <f>IF(M$6="LU",OCS_VKO_FP_PK!$H$8,IF(M$6="BE",OCS_VKO_FP_PK!$K$8,IF(M$6="FR",OCS_VKO_FP_PK!$I$8,IF(M$6="DE",OCS_VKO_FP_PK!$J$8,0))))</f>
        <v>0</v>
      </c>
      <c r="N8" s="36">
        <f>IF(N$6="LU",OCS_VKO_FP_PK!$H$8,IF(N$6="BE",OCS_VKO_FP_PK!$K$8,IF(N$6="FR",OCS_VKO_FP_PK!$I$8,IF(N$6="DE",OCS_VKO_FP_PK!$J$8,0))))</f>
        <v>0</v>
      </c>
      <c r="O8" s="36">
        <f>IF(O$6="LU",OCS_VKO_FP_PK!$H$8,IF(O$6="BE",OCS_VKO_FP_PK!$K$8,IF(O$6="FR",OCS_VKO_FP_PK!$I$8,IF(O$6="DE",OCS_VKO_FP_PK!$J$8,0))))</f>
        <v>0</v>
      </c>
      <c r="P8" s="36">
        <f>IF(P$6="LU",OCS_VKO_FP_PK!$H$8,IF(P$6="BE",OCS_VKO_FP_PK!$K$8,IF(P$6="FR",OCS_VKO_FP_PK!$I$8,IF(P$6="DE",OCS_VKO_FP_PK!$J$8,0))))</f>
        <v>0</v>
      </c>
      <c r="Q8" s="36">
        <f>IF(Q$6="LU",OCS_VKO_FP_PK!$H$8,IF(Q$6="BE",OCS_VKO_FP_PK!$K$8,IF(Q$6="FR",OCS_VKO_FP_PK!$I$8,IF(Q$6="DE",OCS_VKO_FP_PK!$J$8,0))))</f>
        <v>0</v>
      </c>
      <c r="R8" s="36">
        <f>IF(R$6="LU",OCS_VKO_FP_PK!$H$8,IF(R$6="BE",OCS_VKO_FP_PK!$K$8,IF(R$6="FR",OCS_VKO_FP_PK!$I$8,IF(R$6="DE",OCS_VKO_FP_PK!$J$8,0))))</f>
        <v>0</v>
      </c>
      <c r="S8" s="36">
        <f>IF(S$6="LU",OCS_VKO_FP_PK!$H$8,IF(S$6="BE",OCS_VKO_FP_PK!$K$8,IF(S$6="FR",OCS_VKO_FP_PK!$I$8,IF(S$6="DE",OCS_VKO_FP_PK!$J$8,0))))</f>
        <v>0</v>
      </c>
      <c r="T8" s="37">
        <f>IF(T$6="LU",OCS_VKO_FP_PK!$H$8,IF(T$6="BE",OCS_VKO_FP_PK!$K$8,IF(T$6="FR",OCS_VKO_FP_PK!$I$8,IF(T$6="DE",OCS_VKO_FP_PK!$J$8,0))))</f>
        <v>0</v>
      </c>
      <c r="U8" s="15"/>
      <c r="V8" s="15"/>
    </row>
    <row r="9" spans="1:23" s="1" customFormat="1" ht="30.75" customHeight="1" outlineLevel="1" thickBot="1" x14ac:dyDescent="0.25">
      <c r="A9" s="140" t="str">
        <f>IF($A$4="FR",'Traductions FR'!A9:C9,'Traductions DE'!A9:C9)</f>
        <v>zugewiesener Betrag Funktionsgruppe 1</v>
      </c>
      <c r="B9" s="141"/>
      <c r="C9" s="141"/>
      <c r="D9" s="18">
        <f>((D7*1720)*D8*$B$3)/12</f>
        <v>0</v>
      </c>
      <c r="E9" s="19">
        <f t="shared" ref="E9:T9" si="0">((E7*1720)*E8*$B$3)/12</f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20">
        <f t="shared" si="0"/>
        <v>0</v>
      </c>
      <c r="U9" s="45">
        <f>IF(U7="",SUM(D9:T9),"Attention / Achtung")</f>
        <v>0</v>
      </c>
      <c r="V9" s="16">
        <f>D9*$D$36+E9*$E$36+F9*$F$36+G9*$G$36+H9*$H$36+I9*$I$36+J9*$J$36+K9*$K$36+L9*$L$36+M9*$M$36+N9*$N$36+O9*$O$36+P9*$P$36+Q9*$Q$36+R9*$R$36+S9*$S$36+T9*$T$36</f>
        <v>0</v>
      </c>
      <c r="W9" s="41"/>
    </row>
    <row r="10" spans="1:23" s="1" customFormat="1" ht="30.75" customHeight="1" outlineLevel="1" thickBot="1" x14ac:dyDescent="0.25">
      <c r="A10" s="136" t="str">
        <f>IF($A$4="FR",'Traductions FR'!A10:C10,'Traductions DE'!A10:C10)</f>
        <v>Funktionsgruppe 2
(Anzahl an Vollzeitstellen - auf 2 pro Projektpartner begrenzt)</v>
      </c>
      <c r="B10" s="137"/>
      <c r="C10" s="137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3" t="e">
        <f>IF((SUM(D10:T10)/COUNTIF(D10:T10,"&gt;0"))&gt;2,"Attention/Achtung- cette groupe de fonction est limitée à 2 personnes par partenaire/diese Funktionsgruppe ist auf 2 Personen pro Projektpartner begrenzt","")</f>
        <v>#DIV/0!</v>
      </c>
      <c r="V10" s="13"/>
    </row>
    <row r="11" spans="1:23" s="1" customFormat="1" ht="30.75" customHeight="1" outlineLevel="1" x14ac:dyDescent="0.2">
      <c r="A11" s="123" t="str">
        <f>IF($A$4="FR",'Traductions FR'!A11:C11,'Traductions DE'!A11:C11)</f>
        <v>Stundenlohn nach gewählten Teilgebiet</v>
      </c>
      <c r="B11" s="124"/>
      <c r="C11" s="124"/>
      <c r="D11" s="35">
        <f>IF(D$6="LU",OCS_VKO_FP_PK!$H$11,IF(D$6="BE",OCS_VKO_FP_PK!$K$11,IF(D$6="FR",OCS_VKO_FP_PK!$I$11,IF(D$6="DE",OCS_VKO_FP_PK!$J$11,0))))</f>
        <v>0</v>
      </c>
      <c r="E11" s="36">
        <f>IF(E$6="LU",OCS_VKO_FP_PK!$H$11,IF(E$6="BE",OCS_VKO_FP_PK!$K$11,IF(E$6="FR",OCS_VKO_FP_PK!$I$11,IF(E$6="DE",OCS_VKO_FP_PK!$J$11,0))))</f>
        <v>0</v>
      </c>
      <c r="F11" s="36">
        <f>IF(F$6="LU",OCS_VKO_FP_PK!$H$11,IF(F$6="BE",OCS_VKO_FP_PK!$K$11,IF(F$6="FR",OCS_VKO_FP_PK!$I$11,IF(F$6="DE",OCS_VKO_FP_PK!$J$11,0))))</f>
        <v>0</v>
      </c>
      <c r="G11" s="36">
        <f>IF(G$6="LU",OCS_VKO_FP_PK!$H$11,IF(G$6="BE",OCS_VKO_FP_PK!$K$11,IF(G$6="FR",OCS_VKO_FP_PK!$I$11,IF(G$6="DE",OCS_VKO_FP_PK!$J$11,0))))</f>
        <v>0</v>
      </c>
      <c r="H11" s="36">
        <f>IF(H$6="LU",OCS_VKO_FP_PK!$H$11,IF(H$6="BE",OCS_VKO_FP_PK!$K$11,IF(H$6="FR",OCS_VKO_FP_PK!$I$11,IF(H$6="DE",OCS_VKO_FP_PK!$J$11,0))))</f>
        <v>0</v>
      </c>
      <c r="I11" s="36">
        <f>IF(I$6="LU",OCS_VKO_FP_PK!$H$11,IF(I$6="BE",OCS_VKO_FP_PK!$K$11,IF(I$6="FR",OCS_VKO_FP_PK!$I$11,IF(I$6="DE",OCS_VKO_FP_PK!$J$11,0))))</f>
        <v>0</v>
      </c>
      <c r="J11" s="36">
        <f>IF(J$6="LU",OCS_VKO_FP_PK!$H$11,IF(J$6="BE",OCS_VKO_FP_PK!$K$11,IF(J$6="FR",OCS_VKO_FP_PK!$I$11,IF(J$6="DE",OCS_VKO_FP_PK!$J$11,0))))</f>
        <v>0</v>
      </c>
      <c r="K11" s="36">
        <f>IF(K$6="LU",OCS_VKO_FP_PK!$H$11,IF(K$6="BE",OCS_VKO_FP_PK!$K$11,IF(K$6="FR",OCS_VKO_FP_PK!$I$11,IF(K$6="DE",OCS_VKO_FP_PK!$J$11,0))))</f>
        <v>0</v>
      </c>
      <c r="L11" s="36">
        <f>IF(L$6="LU",OCS_VKO_FP_PK!$H$11,IF(L$6="BE",OCS_VKO_FP_PK!$K$11,IF(L$6="FR",OCS_VKO_FP_PK!$I$11,IF(L$6="DE",OCS_VKO_FP_PK!$J$11,0))))</f>
        <v>0</v>
      </c>
      <c r="M11" s="36">
        <f>IF(M$6="LU",OCS_VKO_FP_PK!$H$11,IF(M$6="BE",OCS_VKO_FP_PK!$K$11,IF(M$6="FR",OCS_VKO_FP_PK!$I$11,IF(M$6="DE",OCS_VKO_FP_PK!$J$11,0))))</f>
        <v>0</v>
      </c>
      <c r="N11" s="36">
        <f>IF(N$6="LU",OCS_VKO_FP_PK!$H$11,IF(N$6="BE",OCS_VKO_FP_PK!$K$11,IF(N$6="FR",OCS_VKO_FP_PK!$I$11,IF(N$6="DE",OCS_VKO_FP_PK!$J$11,0))))</f>
        <v>0</v>
      </c>
      <c r="O11" s="36">
        <f>IF(O$6="LU",OCS_VKO_FP_PK!$H$11,IF(O$6="BE",OCS_VKO_FP_PK!$K$11,IF(O$6="FR",OCS_VKO_FP_PK!$I$11,IF(O$6="DE",OCS_VKO_FP_PK!$J$11,0))))</f>
        <v>0</v>
      </c>
      <c r="P11" s="36">
        <f>IF(P$6="LU",OCS_VKO_FP_PK!$H$11,IF(P$6="BE",OCS_VKO_FP_PK!$K$11,IF(P$6="FR",OCS_VKO_FP_PK!$I$11,IF(P$6="DE",OCS_VKO_FP_PK!$J$11,0))))</f>
        <v>0</v>
      </c>
      <c r="Q11" s="36">
        <f>IF(Q$6="LU",OCS_VKO_FP_PK!$H$11,IF(Q$6="BE",OCS_VKO_FP_PK!$K$11,IF(Q$6="FR",OCS_VKO_FP_PK!$I$11,IF(Q$6="DE",OCS_VKO_FP_PK!$J$11,0))))</f>
        <v>0</v>
      </c>
      <c r="R11" s="36">
        <f>IF(R$6="LU",OCS_VKO_FP_PK!$H$11,IF(R$6="BE",OCS_VKO_FP_PK!$K$11,IF(R$6="FR",OCS_VKO_FP_PK!$I$11,IF(R$6="DE",OCS_VKO_FP_PK!$J$11,0))))</f>
        <v>0</v>
      </c>
      <c r="S11" s="36">
        <f>IF(S$6="LU",OCS_VKO_FP_PK!$H$11,IF(S$6="BE",OCS_VKO_FP_PK!$K$11,IF(S$6="FR",OCS_VKO_FP_PK!$I$11,IF(S$6="DE",OCS_VKO_FP_PK!$J$11,0))))</f>
        <v>0</v>
      </c>
      <c r="T11" s="37">
        <f>IF(T$6="LU",OCS_VKO_FP_PK!$H$11,IF(T$6="BE",OCS_VKO_FP_PK!$K$11,IF(T$6="FR",OCS_VKO_FP_PK!$I$11,IF(T$6="DE",OCS_VKO_FP_PK!$J$11,0))))</f>
        <v>0</v>
      </c>
      <c r="U11" s="15"/>
      <c r="V11" s="15"/>
    </row>
    <row r="12" spans="1:23" s="1" customFormat="1" ht="30.75" customHeight="1" outlineLevel="1" thickBot="1" x14ac:dyDescent="0.25">
      <c r="A12" s="140" t="str">
        <f>IF($A$4="FR",'Traductions FR'!A12:C12,'Traductions DE'!A12:C12)</f>
        <v>zugewiesener Betrag Funktionsgruppe 2</v>
      </c>
      <c r="B12" s="141"/>
      <c r="C12" s="141"/>
      <c r="D12" s="18">
        <f t="shared" ref="D12:T12" si="1">((D10*1720)*D11*$B$3)/12</f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1"/>
        <v>0</v>
      </c>
      <c r="O12" s="19">
        <f t="shared" si="1"/>
        <v>0</v>
      </c>
      <c r="P12" s="19">
        <f t="shared" si="1"/>
        <v>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20">
        <f t="shared" si="1"/>
        <v>0</v>
      </c>
      <c r="U12" s="14">
        <f>SUM(D12:T12)</f>
        <v>0</v>
      </c>
      <c r="V12" s="14">
        <f>D12*$D$36+E12*$E$36+F12*$F$36+G12*$G$36+H12*$H$36+I12*$I$36+J12*$J$36+K12*$K$36+L12*$L$36+M12*$M$36+N12*$N$36+O12*$O$36+P12*$P$36+Q12*$Q$36+R12*$R$36+S12*$S$36+T12*$T$36</f>
        <v>0</v>
      </c>
      <c r="W12" s="41"/>
    </row>
    <row r="13" spans="1:23" s="1" customFormat="1" ht="30.75" customHeight="1" outlineLevel="1" thickBot="1" x14ac:dyDescent="0.25">
      <c r="A13" s="136" t="str">
        <f>IF($A$4="FR",'Traductions FR'!A13:C13,'Traductions DE'!A13:C13)</f>
        <v>Funktionsgruppe 3
(Anzahl der Personen - unbegrenzt)</v>
      </c>
      <c r="B13" s="137"/>
      <c r="C13" s="137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30"/>
      <c r="V13" s="131"/>
    </row>
    <row r="14" spans="1:23" s="1" customFormat="1" ht="30.75" customHeight="1" outlineLevel="1" x14ac:dyDescent="0.2">
      <c r="A14" s="123" t="str">
        <f>IF($A$4="FR",'Traductions FR'!A14:C14,'Traductions DE'!A14:C14)</f>
        <v>Stundenlohn nach gewählten Teilgebiet</v>
      </c>
      <c r="B14" s="124"/>
      <c r="C14" s="124"/>
      <c r="D14" s="21">
        <f>IF(D$6="LU",OCS_VKO_FP_PK!$H$14,IF(D$6="BE",OCS_VKO_FP_PK!$K$14,IF(D$6="FR",OCS_VKO_FP_PK!$I$14,IF(D$6="DE",OCS_VKO_FP_PK!$J$14,0))))</f>
        <v>0</v>
      </c>
      <c r="E14" s="36">
        <f>IF(E$6="LU",OCS_VKO_FP_PK!$H$14,IF(E$6="BE",OCS_VKO_FP_PK!$K$14,IF(E$6="FR",OCS_VKO_FP_PK!$I$14,IF(E$6="DE",OCS_VKO_FP_PK!$J$14,0))))</f>
        <v>0</v>
      </c>
      <c r="F14" s="36">
        <f>IF(F$6="LU",OCS_VKO_FP_PK!$H$14,IF(F$6="BE",OCS_VKO_FP_PK!$K$14,IF(F$6="FR",OCS_VKO_FP_PK!$I$14,IF(F$6="DE",OCS_VKO_FP_PK!$J$14,0))))</f>
        <v>0</v>
      </c>
      <c r="G14" s="36">
        <f>IF(G$6="LU",OCS_VKO_FP_PK!$H$14,IF(G$6="BE",OCS_VKO_FP_PK!$K$14,IF(G$6="FR",OCS_VKO_FP_PK!$I$14,IF(G$6="DE",OCS_VKO_FP_PK!$J$14,0))))</f>
        <v>0</v>
      </c>
      <c r="H14" s="36">
        <f>IF(H$6="LU",OCS_VKO_FP_PK!$H$14,IF(H$6="BE",OCS_VKO_FP_PK!$K$14,IF(H$6="FR",OCS_VKO_FP_PK!$I$14,IF(H$6="DE",OCS_VKO_FP_PK!$J$14,0))))</f>
        <v>0</v>
      </c>
      <c r="I14" s="36">
        <f>IF(I$6="LU",OCS_VKO_FP_PK!$H$14,IF(I$6="BE",OCS_VKO_FP_PK!$K$14,IF(I$6="FR",OCS_VKO_FP_PK!$I$14,IF(I$6="DE",OCS_VKO_FP_PK!$J$14,0))))</f>
        <v>0</v>
      </c>
      <c r="J14" s="36">
        <f>IF(J$6="LU",OCS_VKO_FP_PK!$H$14,IF(J$6="BE",OCS_VKO_FP_PK!$K$14,IF(J$6="FR",OCS_VKO_FP_PK!$I$14,IF(J$6="DE",OCS_VKO_FP_PK!$J$14,0))))</f>
        <v>0</v>
      </c>
      <c r="K14" s="36">
        <f>IF(K$6="LU",OCS_VKO_FP_PK!$H$14,IF(K$6="BE",OCS_VKO_FP_PK!$K$14,IF(K$6="FR",OCS_VKO_FP_PK!$I$14,IF(K$6="DE",OCS_VKO_FP_PK!$J$14,0))))</f>
        <v>0</v>
      </c>
      <c r="L14" s="36">
        <f>IF(L$6="LU",OCS_VKO_FP_PK!$H$14,IF(L$6="BE",OCS_VKO_FP_PK!$K$14,IF(L$6="FR",OCS_VKO_FP_PK!$I$14,IF(L$6="DE",OCS_VKO_FP_PK!$J$14,0))))</f>
        <v>0</v>
      </c>
      <c r="M14" s="36">
        <f>IF(M$6="LU",OCS_VKO_FP_PK!$H$14,IF(M$6="BE",OCS_VKO_FP_PK!$K$14,IF(M$6="FR",OCS_VKO_FP_PK!$I$14,IF(M$6="DE",OCS_VKO_FP_PK!$J$14,0))))</f>
        <v>0</v>
      </c>
      <c r="N14" s="36">
        <f>IF(N$6="LU",OCS_VKO_FP_PK!$H$14,IF(N$6="BE",OCS_VKO_FP_PK!$K$14,IF(N$6="FR",OCS_VKO_FP_PK!$I$14,IF(N$6="DE",OCS_VKO_FP_PK!$J$14,0))))</f>
        <v>0</v>
      </c>
      <c r="O14" s="36">
        <f>IF(O$6="LU",OCS_VKO_FP_PK!$H$14,IF(O$6="BE",OCS_VKO_FP_PK!$K$14,IF(O$6="FR",OCS_VKO_FP_PK!$I$14,IF(O$6="DE",OCS_VKO_FP_PK!$J$14,0))))</f>
        <v>0</v>
      </c>
      <c r="P14" s="36">
        <f>IF(P$6="LU",OCS_VKO_FP_PK!$H$14,IF(P$6="BE",OCS_VKO_FP_PK!$K$14,IF(P$6="FR",OCS_VKO_FP_PK!$I$14,IF(P$6="DE",OCS_VKO_FP_PK!$J$14,0))))</f>
        <v>0</v>
      </c>
      <c r="Q14" s="36">
        <f>IF(Q$6="LU",OCS_VKO_FP_PK!$H$14,IF(Q$6="BE",OCS_VKO_FP_PK!$K$14,IF(Q$6="FR",OCS_VKO_FP_PK!$I$14,IF(Q$6="DE",OCS_VKO_FP_PK!$J$14,0))))</f>
        <v>0</v>
      </c>
      <c r="R14" s="36">
        <f>IF(R$6="LU",OCS_VKO_FP_PK!$H$14,IF(R$6="BE",OCS_VKO_FP_PK!$K$14,IF(R$6="FR",OCS_VKO_FP_PK!$I$14,IF(R$6="DE",OCS_VKO_FP_PK!$J$14,0))))</f>
        <v>0</v>
      </c>
      <c r="S14" s="36">
        <f>IF(S$6="LU",OCS_VKO_FP_PK!$H$14,IF(S$6="BE",OCS_VKO_FP_PK!$K$14,IF(S$6="FR",OCS_VKO_FP_PK!$I$14,IF(S$6="DE",OCS_VKO_FP_PK!$J$14,0))))</f>
        <v>0</v>
      </c>
      <c r="T14" s="37">
        <f>IF(T$6="LU",OCS_VKO_FP_PK!$H$14,IF(T$6="BE",OCS_VKO_FP_PK!$K$14,IF(T$6="FR",OCS_VKO_FP_PK!$I$14,IF(T$6="DE",OCS_VKO_FP_PK!$J$14,0))))</f>
        <v>0</v>
      </c>
      <c r="U14" s="15"/>
      <c r="V14" s="15"/>
    </row>
    <row r="15" spans="1:23" s="1" customFormat="1" ht="30.75" customHeight="1" outlineLevel="1" thickBot="1" x14ac:dyDescent="0.25">
      <c r="A15" s="140" t="str">
        <f>IF($A$4="FR",'Traductions FR'!A15:C15,'Traductions DE'!A15:C15)</f>
        <v>zugewiesener Betrag Funktionsgruppe 3</v>
      </c>
      <c r="B15" s="141"/>
      <c r="C15" s="141"/>
      <c r="D15" s="18">
        <f t="shared" ref="D15:T15" si="2">((D13*1720)*D14*$B$3)/12</f>
        <v>0</v>
      </c>
      <c r="E15" s="19">
        <f t="shared" si="2"/>
        <v>0</v>
      </c>
      <c r="F15" s="19">
        <f t="shared" si="2"/>
        <v>0</v>
      </c>
      <c r="G15" s="19">
        <f t="shared" si="2"/>
        <v>0</v>
      </c>
      <c r="H15" s="19">
        <f t="shared" si="2"/>
        <v>0</v>
      </c>
      <c r="I15" s="19">
        <f t="shared" si="2"/>
        <v>0</v>
      </c>
      <c r="J15" s="19">
        <f t="shared" si="2"/>
        <v>0</v>
      </c>
      <c r="K15" s="19">
        <f t="shared" si="2"/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19">
        <f t="shared" si="2"/>
        <v>0</v>
      </c>
      <c r="Q15" s="19">
        <f t="shared" si="2"/>
        <v>0</v>
      </c>
      <c r="R15" s="19">
        <f t="shared" si="2"/>
        <v>0</v>
      </c>
      <c r="S15" s="19">
        <f t="shared" si="2"/>
        <v>0</v>
      </c>
      <c r="T15" s="20">
        <f t="shared" si="2"/>
        <v>0</v>
      </c>
      <c r="U15" s="14">
        <f>SUM(D15:T15)</f>
        <v>0</v>
      </c>
      <c r="V15" s="14">
        <f>D15*$D$36+E15*$E$36+F15*$F$36+G15*$G$36+H15*$H$36+I15*$I$36+J15*$J$36+K15*$K$36+L15*$L$36+M15*$M$36+N15*$N$36+O15*$O$36+P15*$P$36+Q15*$Q$36+R15*$R$36+S15*$S$36+T15*$T$36</f>
        <v>0</v>
      </c>
      <c r="W15" s="41"/>
    </row>
    <row r="16" spans="1:23" s="1" customFormat="1" ht="30.75" customHeight="1" outlineLevel="1" thickBot="1" x14ac:dyDescent="0.25">
      <c r="A16" s="136" t="str">
        <f>IF($A$4="FR",'Traductions FR'!A16:C16,'Traductions DE'!A16:C16)</f>
        <v>Funktionsgruppe 4 
(Anzahl der Personen - unbegrenzt)</v>
      </c>
      <c r="B16" s="137"/>
      <c r="C16" s="137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15"/>
      <c r="V16" s="15"/>
    </row>
    <row r="17" spans="1:23" s="1" customFormat="1" ht="30.75" customHeight="1" outlineLevel="1" x14ac:dyDescent="0.2">
      <c r="A17" s="123" t="str">
        <f>IF($A$4="FR",'Traductions FR'!A17:C17,'Traductions DE'!A17:C17)</f>
        <v>Stundenlohn nach gewählten Teilgebiet</v>
      </c>
      <c r="B17" s="124"/>
      <c r="C17" s="124"/>
      <c r="D17" s="21">
        <f>IF(D$6="LU",OCS_VKO_FP_PK!$H$17,IF(D$6="BE",OCS_VKO_FP_PK!$K$17,IF(D$6="FR",OCS_VKO_FP_PK!$I$17,IF(D$6="DE",OCS_VKO_FP_PK!$J$17,0))))</f>
        <v>0</v>
      </c>
      <c r="E17" s="36">
        <f>IF(E$6="LU",OCS_VKO_FP_PK!$H$17,IF(E$6="BE",OCS_VKO_FP_PK!$K$17,IF(E$6="FR",OCS_VKO_FP_PK!$I$17,IF(E$6="DE",OCS_VKO_FP_PK!$J$17,0))))</f>
        <v>0</v>
      </c>
      <c r="F17" s="36">
        <f>IF(F$6="LU",OCS_VKO_FP_PK!$H$17,IF(F$6="BE",OCS_VKO_FP_PK!$K$17,IF(F$6="FR",OCS_VKO_FP_PK!$I$17,IF(F$6="DE",OCS_VKO_FP_PK!$J$17,0))))</f>
        <v>0</v>
      </c>
      <c r="G17" s="36">
        <f>IF(G$6="LU",OCS_VKO_FP_PK!$H$17,IF(G$6="BE",OCS_VKO_FP_PK!$K$17,IF(G$6="FR",OCS_VKO_FP_PK!$I$17,IF(G$6="DE",OCS_VKO_FP_PK!$J$17,0))))</f>
        <v>0</v>
      </c>
      <c r="H17" s="36">
        <f>IF(H$6="LU",OCS_VKO_FP_PK!$H$17,IF(H$6="BE",OCS_VKO_FP_PK!$K$17,IF(H$6="FR",OCS_VKO_FP_PK!$I$17,IF(H$6="DE",OCS_VKO_FP_PK!$J$17,0))))</f>
        <v>0</v>
      </c>
      <c r="I17" s="36">
        <f>IF(I$6="LU",OCS_VKO_FP_PK!$H$17,IF(I$6="BE",OCS_VKO_FP_PK!$K$17,IF(I$6="FR",OCS_VKO_FP_PK!$I$17,IF(I$6="DE",OCS_VKO_FP_PK!$J$17,0))))</f>
        <v>0</v>
      </c>
      <c r="J17" s="36">
        <f>IF(J$6="LU",OCS_VKO_FP_PK!$H$17,IF(J$6="BE",OCS_VKO_FP_PK!$K$17,IF(J$6="FR",OCS_VKO_FP_PK!$I$17,IF(J$6="DE",OCS_VKO_FP_PK!$J$17,0))))</f>
        <v>0</v>
      </c>
      <c r="K17" s="36">
        <f>IF(K$6="LU",OCS_VKO_FP_PK!$H$17,IF(K$6="BE",OCS_VKO_FP_PK!$K$17,IF(K$6="FR",OCS_VKO_FP_PK!$I$17,IF(K$6="DE",OCS_VKO_FP_PK!$J$17,0))))</f>
        <v>0</v>
      </c>
      <c r="L17" s="36">
        <f>IF(L$6="LU",OCS_VKO_FP_PK!$H$17,IF(L$6="BE",OCS_VKO_FP_PK!$K$17,IF(L$6="FR",OCS_VKO_FP_PK!$I$17,IF(L$6="DE",OCS_VKO_FP_PK!$J$17,0))))</f>
        <v>0</v>
      </c>
      <c r="M17" s="36">
        <f>IF(M$6="LU",OCS_VKO_FP_PK!$H$17,IF(M$6="BE",OCS_VKO_FP_PK!$K$17,IF(M$6="FR",OCS_VKO_FP_PK!$I$17,IF(M$6="DE",OCS_VKO_FP_PK!$J$17,0))))</f>
        <v>0</v>
      </c>
      <c r="N17" s="36">
        <f>IF(N$6="LU",OCS_VKO_FP_PK!$H$17,IF(N$6="BE",OCS_VKO_FP_PK!$K$17,IF(N$6="FR",OCS_VKO_FP_PK!$I$17,IF(N$6="DE",OCS_VKO_FP_PK!$J$17,0))))</f>
        <v>0</v>
      </c>
      <c r="O17" s="36">
        <f>IF(O$6="LU",OCS_VKO_FP_PK!$H$17,IF(O$6="BE",OCS_VKO_FP_PK!$K$17,IF(O$6="FR",OCS_VKO_FP_PK!$I$17,IF(O$6="DE",OCS_VKO_FP_PK!$J$17,0))))</f>
        <v>0</v>
      </c>
      <c r="P17" s="36">
        <f>IF(P$6="LU",OCS_VKO_FP_PK!$H$17,IF(P$6="BE",OCS_VKO_FP_PK!$K$17,IF(P$6="FR",OCS_VKO_FP_PK!$I$17,IF(P$6="DE",OCS_VKO_FP_PK!$J$17,0))))</f>
        <v>0</v>
      </c>
      <c r="Q17" s="36">
        <f>IF(Q$6="LU",OCS_VKO_FP_PK!$H$17,IF(Q$6="BE",OCS_VKO_FP_PK!$K$17,IF(Q$6="FR",OCS_VKO_FP_PK!$I$17,IF(Q$6="DE",OCS_VKO_FP_PK!$J$17,0))))</f>
        <v>0</v>
      </c>
      <c r="R17" s="36">
        <f>IF(R$6="LU",OCS_VKO_FP_PK!$H$17,IF(R$6="BE",OCS_VKO_FP_PK!$K$17,IF(R$6="FR",OCS_VKO_FP_PK!$I$17,IF(R$6="DE",OCS_VKO_FP_PK!$J$17,0))))</f>
        <v>0</v>
      </c>
      <c r="S17" s="36">
        <f>IF(S$6="LU",OCS_VKO_FP_PK!$H$17,IF(S$6="BE",OCS_VKO_FP_PK!$K$17,IF(S$6="FR",OCS_VKO_FP_PK!$I$17,IF(S$6="DE",OCS_VKO_FP_PK!$J$17,0))))</f>
        <v>0</v>
      </c>
      <c r="T17" s="38">
        <f>IF(T$6="LU",OCS_VKO_FP_PK!$H$17,IF(T$6="BE",OCS_VKO_FP_PK!$K$17,IF(T$6="FR",OCS_VKO_FP_PK!$I$17,IF(T$6="DE",OCS_VKO_FP_PK!$J$17,0))))</f>
        <v>0</v>
      </c>
      <c r="U17" s="15"/>
      <c r="V17" s="15"/>
    </row>
    <row r="18" spans="1:23" s="1" customFormat="1" ht="30.75" customHeight="1" outlineLevel="1" thickBot="1" x14ac:dyDescent="0.25">
      <c r="A18" s="140" t="str">
        <f>IF($A$4="FR",'Traductions FR'!A18:C18,'Traductions DE'!A18:C18)</f>
        <v>zugewiesener Betrag Funktionsgruppe 4</v>
      </c>
      <c r="B18" s="141"/>
      <c r="C18" s="141"/>
      <c r="D18" s="18">
        <f t="shared" ref="D18:T18" si="3">((D16*1720)*D17*$B$3)/12</f>
        <v>0</v>
      </c>
      <c r="E18" s="19">
        <f t="shared" si="3"/>
        <v>0</v>
      </c>
      <c r="F18" s="19">
        <f t="shared" si="3"/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33">
        <f t="shared" si="3"/>
        <v>0</v>
      </c>
      <c r="U18" s="14">
        <f>SUM(D18:T18)</f>
        <v>0</v>
      </c>
      <c r="V18" s="14">
        <f t="shared" ref="V18:V29" si="4">D18*$D$36+E18*$E$36+F18*$F$36+G18*$G$36+H18*$H$36+I18*$I$36+J18*$J$36+K18*$K$36+L18*$L$36+M18*$M$36+N18*$N$36+O18*$O$36+P18*$P$36+Q18*$Q$36+R18*$R$36+S18*$S$36+T18*$T$36</f>
        <v>0</v>
      </c>
      <c r="W18" s="41"/>
    </row>
    <row r="19" spans="1:23" s="56" customFormat="1" ht="30.75" customHeight="1" thickBot="1" x14ac:dyDescent="0.25">
      <c r="A19" s="116" t="str">
        <f>IF($A$4="FR",'Traductions FR'!A19:C19,'Traductions DE'!A19:C19)</f>
        <v>Zwischensumme - Personal</v>
      </c>
      <c r="B19" s="117"/>
      <c r="C19" s="118"/>
      <c r="D19" s="62">
        <f>SUM(D9,D12,D15,D18)</f>
        <v>0</v>
      </c>
      <c r="E19" s="63">
        <f>SUM(E9,E12,E15,E18)</f>
        <v>0</v>
      </c>
      <c r="F19" s="63">
        <f>SUM(F9,F12,F15,F18)</f>
        <v>0</v>
      </c>
      <c r="G19" s="63">
        <f t="shared" ref="G19:T19" si="5">SUM(G9,G12,G15,G18)</f>
        <v>0</v>
      </c>
      <c r="H19" s="63">
        <f t="shared" si="5"/>
        <v>0</v>
      </c>
      <c r="I19" s="63">
        <f t="shared" si="5"/>
        <v>0</v>
      </c>
      <c r="J19" s="63">
        <f t="shared" si="5"/>
        <v>0</v>
      </c>
      <c r="K19" s="63">
        <f t="shared" si="5"/>
        <v>0</v>
      </c>
      <c r="L19" s="63">
        <f t="shared" si="5"/>
        <v>0</v>
      </c>
      <c r="M19" s="63">
        <f t="shared" si="5"/>
        <v>0</v>
      </c>
      <c r="N19" s="63">
        <f t="shared" si="5"/>
        <v>0</v>
      </c>
      <c r="O19" s="63">
        <f t="shared" si="5"/>
        <v>0</v>
      </c>
      <c r="P19" s="63">
        <f t="shared" si="5"/>
        <v>0</v>
      </c>
      <c r="Q19" s="63">
        <f t="shared" si="5"/>
        <v>0</v>
      </c>
      <c r="R19" s="63">
        <f t="shared" si="5"/>
        <v>0</v>
      </c>
      <c r="S19" s="63">
        <f t="shared" si="5"/>
        <v>0</v>
      </c>
      <c r="T19" s="64">
        <f t="shared" si="5"/>
        <v>0</v>
      </c>
      <c r="U19" s="65">
        <f>SUM(D19:T19)</f>
        <v>0</v>
      </c>
      <c r="V19" s="65">
        <f t="shared" si="4"/>
        <v>0</v>
      </c>
      <c r="W19" s="55"/>
    </row>
    <row r="20" spans="1:23" s="1" customFormat="1" ht="30.75" customHeight="1" x14ac:dyDescent="0.2">
      <c r="A20" s="119" t="str">
        <f>IF($A$4="FR",'Traductions FR'!A20:C20,'Traductions DE'!A20:C20)</f>
        <v>Büro und Verwaltungskosten (ff)</v>
      </c>
      <c r="B20" s="120"/>
      <c r="C20" s="120"/>
      <c r="D20" s="21">
        <f>D19*0.15</f>
        <v>0</v>
      </c>
      <c r="E20" s="22">
        <f t="shared" ref="E20:T20" si="6">E19*0.15</f>
        <v>0</v>
      </c>
      <c r="F20" s="22">
        <f t="shared" si="6"/>
        <v>0</v>
      </c>
      <c r="G20" s="22">
        <f t="shared" si="6"/>
        <v>0</v>
      </c>
      <c r="H20" s="22">
        <f t="shared" si="6"/>
        <v>0</v>
      </c>
      <c r="I20" s="22">
        <f t="shared" si="6"/>
        <v>0</v>
      </c>
      <c r="J20" s="22">
        <f t="shared" si="6"/>
        <v>0</v>
      </c>
      <c r="K20" s="22">
        <f t="shared" si="6"/>
        <v>0</v>
      </c>
      <c r="L20" s="22">
        <f t="shared" si="6"/>
        <v>0</v>
      </c>
      <c r="M20" s="22">
        <f t="shared" si="6"/>
        <v>0</v>
      </c>
      <c r="N20" s="22">
        <f t="shared" si="6"/>
        <v>0</v>
      </c>
      <c r="O20" s="22">
        <f t="shared" si="6"/>
        <v>0</v>
      </c>
      <c r="P20" s="22">
        <f t="shared" si="6"/>
        <v>0</v>
      </c>
      <c r="Q20" s="22">
        <f t="shared" si="6"/>
        <v>0</v>
      </c>
      <c r="R20" s="22">
        <f t="shared" si="6"/>
        <v>0</v>
      </c>
      <c r="S20" s="22">
        <f t="shared" si="6"/>
        <v>0</v>
      </c>
      <c r="T20" s="23">
        <f t="shared" si="6"/>
        <v>0</v>
      </c>
      <c r="U20" s="15">
        <f>SUM(D20:T20)</f>
        <v>0</v>
      </c>
      <c r="V20" s="15">
        <f t="shared" si="4"/>
        <v>0</v>
      </c>
      <c r="W20" s="41"/>
    </row>
    <row r="21" spans="1:23" s="1" customFormat="1" ht="30.75" customHeight="1" thickBot="1" x14ac:dyDescent="0.25">
      <c r="A21" s="114" t="str">
        <f>IF($A$4="FR",'Traductions FR'!A21:C21,'Traductions DE'!A21:C21)</f>
        <v xml:space="preserve">Resiekosten (ff) </v>
      </c>
      <c r="B21" s="115"/>
      <c r="C21" s="115"/>
      <c r="D21" s="18">
        <f>D19*0.05</f>
        <v>0</v>
      </c>
      <c r="E21" s="19">
        <f t="shared" ref="E21:T21" si="7">E19*0.05</f>
        <v>0</v>
      </c>
      <c r="F21" s="19">
        <f t="shared" si="7"/>
        <v>0</v>
      </c>
      <c r="G21" s="19">
        <f t="shared" si="7"/>
        <v>0</v>
      </c>
      <c r="H21" s="19">
        <f t="shared" si="7"/>
        <v>0</v>
      </c>
      <c r="I21" s="19">
        <f t="shared" si="7"/>
        <v>0</v>
      </c>
      <c r="J21" s="19">
        <f t="shared" si="7"/>
        <v>0</v>
      </c>
      <c r="K21" s="19">
        <f t="shared" si="7"/>
        <v>0</v>
      </c>
      <c r="L21" s="19">
        <f t="shared" si="7"/>
        <v>0</v>
      </c>
      <c r="M21" s="19">
        <f t="shared" si="7"/>
        <v>0</v>
      </c>
      <c r="N21" s="19">
        <f t="shared" si="7"/>
        <v>0</v>
      </c>
      <c r="O21" s="19">
        <f t="shared" si="7"/>
        <v>0</v>
      </c>
      <c r="P21" s="19">
        <f t="shared" si="7"/>
        <v>0</v>
      </c>
      <c r="Q21" s="19">
        <f t="shared" si="7"/>
        <v>0</v>
      </c>
      <c r="R21" s="19">
        <f t="shared" si="7"/>
        <v>0</v>
      </c>
      <c r="S21" s="19">
        <f t="shared" si="7"/>
        <v>0</v>
      </c>
      <c r="T21" s="20">
        <f t="shared" si="7"/>
        <v>0</v>
      </c>
      <c r="U21" s="14">
        <f t="shared" ref="U21:U25" si="8">SUM(D21:T21)</f>
        <v>0</v>
      </c>
      <c r="V21" s="14">
        <f t="shared" si="4"/>
        <v>0</v>
      </c>
      <c r="W21" s="41"/>
    </row>
    <row r="22" spans="1:23" s="56" customFormat="1" ht="30.75" customHeight="1" thickBot="1" x14ac:dyDescent="0.25">
      <c r="A22" s="116" t="str">
        <f>IF($A$4="FR",'Traductions FR'!A22:C22,'Traductions DE'!A22:C22)</f>
        <v>Zwischensumme</v>
      </c>
      <c r="B22" s="117"/>
      <c r="C22" s="118"/>
      <c r="D22" s="51">
        <f>SUM(D20:D21)</f>
        <v>0</v>
      </c>
      <c r="E22" s="52">
        <f>SUM(E20:E21)</f>
        <v>0</v>
      </c>
      <c r="F22" s="52">
        <f t="shared" ref="F22:T22" si="9">SUM(F20:F21)</f>
        <v>0</v>
      </c>
      <c r="G22" s="52">
        <f t="shared" si="9"/>
        <v>0</v>
      </c>
      <c r="H22" s="52">
        <f t="shared" si="9"/>
        <v>0</v>
      </c>
      <c r="I22" s="52">
        <f t="shared" si="9"/>
        <v>0</v>
      </c>
      <c r="J22" s="52">
        <f t="shared" si="9"/>
        <v>0</v>
      </c>
      <c r="K22" s="52">
        <f t="shared" si="9"/>
        <v>0</v>
      </c>
      <c r="L22" s="52">
        <f t="shared" si="9"/>
        <v>0</v>
      </c>
      <c r="M22" s="52">
        <f t="shared" si="9"/>
        <v>0</v>
      </c>
      <c r="N22" s="52">
        <f t="shared" si="9"/>
        <v>0</v>
      </c>
      <c r="O22" s="52">
        <f t="shared" si="9"/>
        <v>0</v>
      </c>
      <c r="P22" s="52">
        <f t="shared" si="9"/>
        <v>0</v>
      </c>
      <c r="Q22" s="52">
        <f t="shared" si="9"/>
        <v>0</v>
      </c>
      <c r="R22" s="52">
        <f t="shared" si="9"/>
        <v>0</v>
      </c>
      <c r="S22" s="52">
        <f t="shared" si="9"/>
        <v>0</v>
      </c>
      <c r="T22" s="53">
        <f t="shared" si="9"/>
        <v>0</v>
      </c>
      <c r="U22" s="54">
        <f>SUM(D22:T22)</f>
        <v>0</v>
      </c>
      <c r="V22" s="54">
        <f t="shared" si="4"/>
        <v>0</v>
      </c>
      <c r="W22" s="55"/>
    </row>
    <row r="23" spans="1:23" s="1" customFormat="1" ht="30.75" customHeight="1" x14ac:dyDescent="0.2">
      <c r="A23" s="119" t="str">
        <f>IF($A$4="FR",'Traductions FR'!A23:C23,'Traductions DE'!A23:C23)</f>
        <v>Externe expertiese und Dienstleistungen</v>
      </c>
      <c r="B23" s="120"/>
      <c r="C23" s="120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15">
        <f t="shared" si="8"/>
        <v>0</v>
      </c>
      <c r="V23" s="15">
        <f t="shared" si="4"/>
        <v>0</v>
      </c>
      <c r="W23" s="41"/>
    </row>
    <row r="24" spans="1:23" s="1" customFormat="1" ht="30.75" customHeight="1" x14ac:dyDescent="0.2">
      <c r="A24" s="152" t="str">
        <f>IF($A$4="FR",'Traductions FR'!A24:C24,'Traductions DE'!A24:C24)</f>
        <v>Ausrüstung</v>
      </c>
      <c r="B24" s="153"/>
      <c r="C24" s="153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9"/>
      <c r="U24" s="17">
        <f t="shared" si="8"/>
        <v>0</v>
      </c>
      <c r="V24" s="17">
        <f t="shared" si="4"/>
        <v>0</v>
      </c>
      <c r="W24" s="41"/>
    </row>
    <row r="25" spans="1:23" s="1" customFormat="1" ht="30.75" customHeight="1" thickBot="1" x14ac:dyDescent="0.25">
      <c r="A25" s="114" t="str">
        <f>IF($A$4="FR",'Traductions FR'!A25:C25,'Traductions DE'!A25:C25)</f>
        <v>Infrastrukturen und Arbeiten</v>
      </c>
      <c r="B25" s="115"/>
      <c r="C25" s="115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66">
        <f t="shared" si="8"/>
        <v>0</v>
      </c>
      <c r="V25" s="66">
        <f t="shared" si="4"/>
        <v>0</v>
      </c>
      <c r="W25" s="41"/>
    </row>
    <row r="26" spans="1:23" s="56" customFormat="1" ht="30.75" customHeight="1" thickBot="1" x14ac:dyDescent="0.25">
      <c r="A26" s="121" t="str">
        <f>IF($A$4="FR",'Traductions FR'!A26:C26,'Traductions DE'!A26:C26)</f>
        <v>Zwischensumme</v>
      </c>
      <c r="B26" s="122"/>
      <c r="C26" s="122"/>
      <c r="D26" s="51">
        <f>SUM(D23:D25)</f>
        <v>0</v>
      </c>
      <c r="E26" s="52">
        <f>SUM(E23:E25)</f>
        <v>0</v>
      </c>
      <c r="F26" s="52">
        <f t="shared" ref="F26:T26" si="10">SUM(F23:F25)</f>
        <v>0</v>
      </c>
      <c r="G26" s="52">
        <f t="shared" si="10"/>
        <v>0</v>
      </c>
      <c r="H26" s="52">
        <f t="shared" si="10"/>
        <v>0</v>
      </c>
      <c r="I26" s="52">
        <f t="shared" si="10"/>
        <v>0</v>
      </c>
      <c r="J26" s="52">
        <f t="shared" si="10"/>
        <v>0</v>
      </c>
      <c r="K26" s="52">
        <f t="shared" si="10"/>
        <v>0</v>
      </c>
      <c r="L26" s="52">
        <f t="shared" si="10"/>
        <v>0</v>
      </c>
      <c r="M26" s="52">
        <f t="shared" si="10"/>
        <v>0</v>
      </c>
      <c r="N26" s="52">
        <f t="shared" si="10"/>
        <v>0</v>
      </c>
      <c r="O26" s="52">
        <f t="shared" si="10"/>
        <v>0</v>
      </c>
      <c r="P26" s="52">
        <f t="shared" si="10"/>
        <v>0</v>
      </c>
      <c r="Q26" s="52">
        <f t="shared" si="10"/>
        <v>0</v>
      </c>
      <c r="R26" s="52">
        <f t="shared" si="10"/>
        <v>0</v>
      </c>
      <c r="S26" s="52">
        <f t="shared" si="10"/>
        <v>0</v>
      </c>
      <c r="T26" s="53">
        <f t="shared" si="10"/>
        <v>0</v>
      </c>
      <c r="U26" s="54">
        <f>SUM(D26:T26)</f>
        <v>0</v>
      </c>
      <c r="V26" s="54">
        <f t="shared" si="4"/>
        <v>0</v>
      </c>
      <c r="W26" s="55"/>
    </row>
    <row r="27" spans="1:23" s="1" customFormat="1" ht="39.950000000000003" customHeight="1" x14ac:dyDescent="0.2">
      <c r="A27" s="119" t="str">
        <f>IF($A$4="FR",'Traductions FR'!A27:C27,'Traductions DE'!A27:C27)</f>
        <v>Vorbereitungskosten</v>
      </c>
      <c r="B27" s="120"/>
      <c r="C27" s="91">
        <v>30400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75">
        <f>IF(SUM(D27:T27)&gt;C27,"La somme ne peut pas dépasser le total du forfait / Die Summe darf die Pauschale nicht überschreiten",SUM(D27:T27))</f>
        <v>0</v>
      </c>
      <c r="V27" s="15">
        <f t="shared" si="4"/>
        <v>0</v>
      </c>
      <c r="W27" s="41"/>
    </row>
    <row r="28" spans="1:23" ht="39.950000000000003" customHeight="1" thickBot="1" x14ac:dyDescent="0.25">
      <c r="A28" s="114" t="str">
        <f>IF($A$4="FR",'Traductions FR'!A28:C28,'Traductions DE'!A28:C28)</f>
        <v>Abschlusskosten</v>
      </c>
      <c r="B28" s="115"/>
      <c r="C28" s="92">
        <v>5700</v>
      </c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  <c r="U28" s="76">
        <f>IF(SUM(D28:T28)&gt;C28,"La somme ne peut pas dépasser total du forfait / Die Summe darf die Pauschale nicht überschreiten",SUM(D28:T28))</f>
        <v>0</v>
      </c>
      <c r="V28" s="14">
        <f t="shared" si="4"/>
        <v>0</v>
      </c>
      <c r="W28" s="41"/>
    </row>
    <row r="29" spans="1:23" s="50" customFormat="1" ht="30.75" customHeight="1" thickBot="1" x14ac:dyDescent="0.25">
      <c r="A29" s="121" t="str">
        <f>IF($A$4="FR",'Traductions FR'!A29:C29,'Traductions DE'!A29:C29)</f>
        <v>Zwischensumme</v>
      </c>
      <c r="B29" s="122"/>
      <c r="C29" s="122"/>
      <c r="D29" s="80">
        <f>SUM(D27:D28)</f>
        <v>0</v>
      </c>
      <c r="E29" s="81">
        <f>SUM(E27:E28)</f>
        <v>0</v>
      </c>
      <c r="F29" s="81">
        <f t="shared" ref="F29:T29" si="11">SUM(F27:F28)</f>
        <v>0</v>
      </c>
      <c r="G29" s="81">
        <f t="shared" si="11"/>
        <v>0</v>
      </c>
      <c r="H29" s="81">
        <f t="shared" si="11"/>
        <v>0</v>
      </c>
      <c r="I29" s="81">
        <f t="shared" si="11"/>
        <v>0</v>
      </c>
      <c r="J29" s="81">
        <f t="shared" si="11"/>
        <v>0</v>
      </c>
      <c r="K29" s="81">
        <f t="shared" si="11"/>
        <v>0</v>
      </c>
      <c r="L29" s="81">
        <f t="shared" si="11"/>
        <v>0</v>
      </c>
      <c r="M29" s="81">
        <f t="shared" si="11"/>
        <v>0</v>
      </c>
      <c r="N29" s="81">
        <f t="shared" si="11"/>
        <v>0</v>
      </c>
      <c r="O29" s="81">
        <f t="shared" si="11"/>
        <v>0</v>
      </c>
      <c r="P29" s="81">
        <f t="shared" si="11"/>
        <v>0</v>
      </c>
      <c r="Q29" s="81">
        <f t="shared" si="11"/>
        <v>0</v>
      </c>
      <c r="R29" s="81">
        <f t="shared" si="11"/>
        <v>0</v>
      </c>
      <c r="S29" s="81">
        <f t="shared" si="11"/>
        <v>0</v>
      </c>
      <c r="T29" s="82">
        <f t="shared" si="11"/>
        <v>0</v>
      </c>
      <c r="U29" s="54">
        <f>SUM(D29:T29)</f>
        <v>0</v>
      </c>
      <c r="V29" s="54">
        <f t="shared" si="4"/>
        <v>0</v>
      </c>
    </row>
    <row r="30" spans="1:23" s="50" customFormat="1" ht="35.450000000000003" customHeight="1" thickBot="1" x14ac:dyDescent="0.25">
      <c r="A30" s="111" t="str">
        <f>IF($A$4="FR",'Traductions FR'!A34:C34,'Traductions DE'!A34:C34)</f>
        <v>SUMME</v>
      </c>
      <c r="B30" s="112"/>
      <c r="C30" s="113"/>
      <c r="D30" s="105">
        <f t="shared" ref="D30:T30" si="12">SUM(D19,D22,D26,D29)</f>
        <v>0</v>
      </c>
      <c r="E30" s="95">
        <f t="shared" si="12"/>
        <v>0</v>
      </c>
      <c r="F30" s="95">
        <f t="shared" si="12"/>
        <v>0</v>
      </c>
      <c r="G30" s="95">
        <f t="shared" si="12"/>
        <v>0</v>
      </c>
      <c r="H30" s="95">
        <f t="shared" si="12"/>
        <v>0</v>
      </c>
      <c r="I30" s="95">
        <f t="shared" si="12"/>
        <v>0</v>
      </c>
      <c r="J30" s="95">
        <f t="shared" si="12"/>
        <v>0</v>
      </c>
      <c r="K30" s="95">
        <f t="shared" si="12"/>
        <v>0</v>
      </c>
      <c r="L30" s="95">
        <f t="shared" si="12"/>
        <v>0</v>
      </c>
      <c r="M30" s="95">
        <f t="shared" si="12"/>
        <v>0</v>
      </c>
      <c r="N30" s="95">
        <f t="shared" si="12"/>
        <v>0</v>
      </c>
      <c r="O30" s="95">
        <f t="shared" si="12"/>
        <v>0</v>
      </c>
      <c r="P30" s="95">
        <f t="shared" si="12"/>
        <v>0</v>
      </c>
      <c r="Q30" s="95">
        <f t="shared" si="12"/>
        <v>0</v>
      </c>
      <c r="R30" s="95">
        <f t="shared" si="12"/>
        <v>0</v>
      </c>
      <c r="S30" s="95">
        <f t="shared" si="12"/>
        <v>0</v>
      </c>
      <c r="T30" s="96">
        <f t="shared" si="12"/>
        <v>0</v>
      </c>
      <c r="U30" s="78">
        <f>SUM($U$27:$U$28,$U$23:$U$25,$U$20:$U$21,$U$17:$U$18,$U$14:$U$15,$U$11:$U$12,$U$8:$U$9)</f>
        <v>0</v>
      </c>
      <c r="V30" s="77" t="str">
        <f>IF((SUM($D$30:$T$30)-SUM(U29,U26,U22,U19)=0),"Correct/Richtig","")</f>
        <v>Correct/Richtig</v>
      </c>
    </row>
    <row r="31" spans="1:23" s="50" customFormat="1" ht="35.450000000000003" customHeight="1" thickBot="1" x14ac:dyDescent="0.25">
      <c r="A31" s="111" t="str">
        <f>IF($A$4="FR",'Traductions FR'!A30:C30,'Traductions DE'!A30:C30)</f>
        <v>EFRE-SUMME</v>
      </c>
      <c r="B31" s="112"/>
      <c r="C31" s="113"/>
      <c r="D31" s="105">
        <f t="shared" ref="D31:T31" si="13">D30*D36</f>
        <v>0</v>
      </c>
      <c r="E31" s="95">
        <f t="shared" si="13"/>
        <v>0</v>
      </c>
      <c r="F31" s="95">
        <f t="shared" si="13"/>
        <v>0</v>
      </c>
      <c r="G31" s="95">
        <f t="shared" si="13"/>
        <v>0</v>
      </c>
      <c r="H31" s="95">
        <f t="shared" si="13"/>
        <v>0</v>
      </c>
      <c r="I31" s="95">
        <f t="shared" si="13"/>
        <v>0</v>
      </c>
      <c r="J31" s="95">
        <f t="shared" si="13"/>
        <v>0</v>
      </c>
      <c r="K31" s="95">
        <f t="shared" si="13"/>
        <v>0</v>
      </c>
      <c r="L31" s="95">
        <f t="shared" si="13"/>
        <v>0</v>
      </c>
      <c r="M31" s="95">
        <f t="shared" si="13"/>
        <v>0</v>
      </c>
      <c r="N31" s="95">
        <f t="shared" si="13"/>
        <v>0</v>
      </c>
      <c r="O31" s="95">
        <f t="shared" si="13"/>
        <v>0</v>
      </c>
      <c r="P31" s="95">
        <f t="shared" si="13"/>
        <v>0</v>
      </c>
      <c r="Q31" s="95">
        <f t="shared" si="13"/>
        <v>0</v>
      </c>
      <c r="R31" s="95">
        <f t="shared" si="13"/>
        <v>0</v>
      </c>
      <c r="S31" s="95">
        <f t="shared" si="13"/>
        <v>0</v>
      </c>
      <c r="T31" s="96">
        <f t="shared" si="13"/>
        <v>0</v>
      </c>
      <c r="U31" s="85" t="str">
        <f>IF(SUM($D$31:$T$31)-SUM($V$29,$V$26,$V$22,$V$19)=0,"Correct/Richtig", "Erreur/Fehler")</f>
        <v>Correct/Richtig</v>
      </c>
      <c r="V31" s="84">
        <f>IF(SUM($V$29,$V$26,$V$22,$V$19)-SUM($D$31:$T$31)=0,SUM($D$31:$T$31),"Erreur/Fehler")</f>
        <v>0</v>
      </c>
      <c r="W31" s="67"/>
    </row>
    <row r="32" spans="1:23" s="50" customFormat="1" ht="36" customHeight="1" thickBot="1" x14ac:dyDescent="0.25">
      <c r="A32" s="154" t="str">
        <f>IF($A$4="FR",'Traductions FR'!A31:C31,'Traductions DE'!A31:C31)</f>
        <v>private Kofinanzierung</v>
      </c>
      <c r="B32" s="155"/>
      <c r="C32" s="156"/>
      <c r="D32" s="10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8"/>
      <c r="U32" s="85">
        <f>SUM(D32:T32)</f>
        <v>0</v>
      </c>
      <c r="V32" s="87"/>
      <c r="W32" s="67"/>
    </row>
    <row r="33" spans="1:24" s="50" customFormat="1" ht="36" customHeight="1" thickBot="1" x14ac:dyDescent="0.25">
      <c r="A33" s="154" t="str">
        <f>IF($A$4="FR",'Traductions FR'!A32:C32,'Traductions DE'!A32:C32)</f>
        <v>öffentliche Kofinanzierung</v>
      </c>
      <c r="B33" s="155"/>
      <c r="C33" s="156"/>
      <c r="D33" s="10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8"/>
      <c r="U33" s="90">
        <f t="shared" ref="U33:U34" si="14">SUM(D33:T33)</f>
        <v>0</v>
      </c>
      <c r="V33" s="87"/>
      <c r="W33" s="67"/>
    </row>
    <row r="34" spans="1:24" s="50" customFormat="1" ht="36" customHeight="1" thickBot="1" x14ac:dyDescent="0.25">
      <c r="A34" s="154" t="str">
        <f>IF($A$4="FR",'Traductions FR'!A33:C33,'Traductions DE'!A33:C33)</f>
        <v>Eigenmittel</v>
      </c>
      <c r="B34" s="155"/>
      <c r="C34" s="156"/>
      <c r="D34" s="10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8"/>
      <c r="U34" s="90">
        <f t="shared" si="14"/>
        <v>0</v>
      </c>
      <c r="V34" s="87"/>
      <c r="W34" s="67"/>
    </row>
    <row r="35" spans="1:24" s="50" customFormat="1" ht="36" customHeight="1" thickBot="1" x14ac:dyDescent="0.25">
      <c r="A35" s="157" t="str">
        <f>IF($A$4="FR",'Traductions FR'!A35:C35,'Traductions DE'!A35:C35)</f>
        <v xml:space="preserve">Überprüfung der Beträge der Kofinanzierung(en)		</v>
      </c>
      <c r="B35" s="158"/>
      <c r="C35" s="159"/>
      <c r="D35" s="107">
        <f>SUM(D31:D34)-D30</f>
        <v>0</v>
      </c>
      <c r="E35" s="49">
        <f t="shared" ref="E35:T35" si="15">SUM(E31:E34)-E30</f>
        <v>0</v>
      </c>
      <c r="F35" s="49">
        <f t="shared" si="15"/>
        <v>0</v>
      </c>
      <c r="G35" s="49">
        <f t="shared" si="15"/>
        <v>0</v>
      </c>
      <c r="H35" s="49">
        <f t="shared" si="15"/>
        <v>0</v>
      </c>
      <c r="I35" s="49">
        <f t="shared" si="15"/>
        <v>0</v>
      </c>
      <c r="J35" s="49">
        <f t="shared" si="15"/>
        <v>0</v>
      </c>
      <c r="K35" s="49">
        <f t="shared" si="15"/>
        <v>0</v>
      </c>
      <c r="L35" s="49">
        <f t="shared" si="15"/>
        <v>0</v>
      </c>
      <c r="M35" s="49">
        <f t="shared" si="15"/>
        <v>0</v>
      </c>
      <c r="N35" s="49">
        <f t="shared" si="15"/>
        <v>0</v>
      </c>
      <c r="O35" s="49">
        <f t="shared" si="15"/>
        <v>0</v>
      </c>
      <c r="P35" s="49">
        <f t="shared" si="15"/>
        <v>0</v>
      </c>
      <c r="Q35" s="49">
        <f t="shared" si="15"/>
        <v>0</v>
      </c>
      <c r="R35" s="49">
        <f t="shared" si="15"/>
        <v>0</v>
      </c>
      <c r="S35" s="49">
        <f t="shared" si="15"/>
        <v>0</v>
      </c>
      <c r="T35" s="86">
        <f t="shared" si="15"/>
        <v>0</v>
      </c>
      <c r="U35" s="88"/>
      <c r="V35" s="89"/>
      <c r="W35" s="67"/>
    </row>
    <row r="36" spans="1:24" s="50" customFormat="1" ht="36" customHeight="1" thickBot="1" x14ac:dyDescent="0.25">
      <c r="A36" s="160" t="str">
        <f>IF($A$4="FR",'Traductions FR'!A36:C36,'Traductions DE'!A36:C36)</f>
        <v>EFRE-Satz</v>
      </c>
      <c r="B36" s="161"/>
      <c r="C36" s="162"/>
      <c r="D36" s="108">
        <f t="shared" ref="D36:T36" si="16">IF(D30&gt;0,IF(D25&gt;0,40%,60%),0)</f>
        <v>0</v>
      </c>
      <c r="E36" s="99">
        <f t="shared" si="16"/>
        <v>0</v>
      </c>
      <c r="F36" s="99">
        <f t="shared" si="16"/>
        <v>0</v>
      </c>
      <c r="G36" s="99">
        <f t="shared" si="16"/>
        <v>0</v>
      </c>
      <c r="H36" s="99">
        <f t="shared" si="16"/>
        <v>0</v>
      </c>
      <c r="I36" s="99">
        <f t="shared" si="16"/>
        <v>0</v>
      </c>
      <c r="J36" s="99">
        <f t="shared" si="16"/>
        <v>0</v>
      </c>
      <c r="K36" s="99">
        <f t="shared" si="16"/>
        <v>0</v>
      </c>
      <c r="L36" s="99">
        <f t="shared" si="16"/>
        <v>0</v>
      </c>
      <c r="M36" s="99">
        <f t="shared" si="16"/>
        <v>0</v>
      </c>
      <c r="N36" s="99">
        <f t="shared" si="16"/>
        <v>0</v>
      </c>
      <c r="O36" s="99">
        <f t="shared" si="16"/>
        <v>0</v>
      </c>
      <c r="P36" s="99">
        <f t="shared" si="16"/>
        <v>0</v>
      </c>
      <c r="Q36" s="99">
        <f t="shared" si="16"/>
        <v>0</v>
      </c>
      <c r="R36" s="99">
        <f t="shared" si="16"/>
        <v>0</v>
      </c>
      <c r="S36" s="99">
        <f t="shared" si="16"/>
        <v>0</v>
      </c>
      <c r="T36" s="100">
        <f t="shared" si="16"/>
        <v>0</v>
      </c>
      <c r="U36" s="150" t="e">
        <f>V31/U30</f>
        <v>#DIV/0!</v>
      </c>
      <c r="V36" s="151"/>
      <c r="W36" s="68"/>
      <c r="X36" s="70"/>
    </row>
    <row r="37" spans="1:24" s="50" customFormat="1" ht="36" customHeight="1" thickBot="1" x14ac:dyDescent="0.25">
      <c r="A37" s="168" t="str">
        <f>IF($A$4="FR",'Traductions FR'!A37:C37,'Traductions DE'!A37:C37)</f>
        <v>Satz - private Kofinanzierung</v>
      </c>
      <c r="B37" s="169"/>
      <c r="C37" s="170"/>
      <c r="D37" s="109" t="e">
        <f t="shared" ref="D37:T37" si="17">D32/D$30</f>
        <v>#DIV/0!</v>
      </c>
      <c r="E37" s="101" t="e">
        <f t="shared" si="17"/>
        <v>#DIV/0!</v>
      </c>
      <c r="F37" s="101" t="e">
        <f t="shared" si="17"/>
        <v>#DIV/0!</v>
      </c>
      <c r="G37" s="101" t="e">
        <f t="shared" si="17"/>
        <v>#DIV/0!</v>
      </c>
      <c r="H37" s="101" t="e">
        <f t="shared" si="17"/>
        <v>#DIV/0!</v>
      </c>
      <c r="I37" s="101" t="e">
        <f t="shared" si="17"/>
        <v>#DIV/0!</v>
      </c>
      <c r="J37" s="101" t="e">
        <f t="shared" si="17"/>
        <v>#DIV/0!</v>
      </c>
      <c r="K37" s="101" t="e">
        <f t="shared" si="17"/>
        <v>#DIV/0!</v>
      </c>
      <c r="L37" s="101" t="e">
        <f t="shared" si="17"/>
        <v>#DIV/0!</v>
      </c>
      <c r="M37" s="101" t="e">
        <f t="shared" si="17"/>
        <v>#DIV/0!</v>
      </c>
      <c r="N37" s="101" t="e">
        <f t="shared" si="17"/>
        <v>#DIV/0!</v>
      </c>
      <c r="O37" s="101" t="e">
        <f t="shared" si="17"/>
        <v>#DIV/0!</v>
      </c>
      <c r="P37" s="101" t="e">
        <f t="shared" si="17"/>
        <v>#DIV/0!</v>
      </c>
      <c r="Q37" s="101" t="e">
        <f t="shared" si="17"/>
        <v>#DIV/0!</v>
      </c>
      <c r="R37" s="101" t="e">
        <f t="shared" si="17"/>
        <v>#DIV/0!</v>
      </c>
      <c r="S37" s="101" t="e">
        <f t="shared" si="17"/>
        <v>#DIV/0!</v>
      </c>
      <c r="T37" s="102" t="e">
        <f t="shared" si="17"/>
        <v>#DIV/0!</v>
      </c>
      <c r="U37" s="166" t="e">
        <f>AVERAGE(D37:T37)</f>
        <v>#DIV/0!</v>
      </c>
      <c r="V37" s="167"/>
      <c r="W37" s="68"/>
      <c r="X37" s="70"/>
    </row>
    <row r="38" spans="1:24" s="50" customFormat="1" ht="36" customHeight="1" thickBot="1" x14ac:dyDescent="0.25">
      <c r="A38" s="168" t="str">
        <f>IF($A$4="FR",'Traductions FR'!A38:C38,'Traductions DE'!A38:C38)</f>
        <v>Satz -öffentliche Kofinanzierung</v>
      </c>
      <c r="B38" s="169"/>
      <c r="C38" s="170"/>
      <c r="D38" s="109" t="e">
        <f t="shared" ref="D38:T38" si="18">D33/D$30</f>
        <v>#DIV/0!</v>
      </c>
      <c r="E38" s="101" t="e">
        <f t="shared" si="18"/>
        <v>#DIV/0!</v>
      </c>
      <c r="F38" s="101" t="e">
        <f t="shared" si="18"/>
        <v>#DIV/0!</v>
      </c>
      <c r="G38" s="101" t="e">
        <f t="shared" si="18"/>
        <v>#DIV/0!</v>
      </c>
      <c r="H38" s="101" t="e">
        <f t="shared" si="18"/>
        <v>#DIV/0!</v>
      </c>
      <c r="I38" s="101" t="e">
        <f t="shared" si="18"/>
        <v>#DIV/0!</v>
      </c>
      <c r="J38" s="101" t="e">
        <f t="shared" si="18"/>
        <v>#DIV/0!</v>
      </c>
      <c r="K38" s="101" t="e">
        <f t="shared" si="18"/>
        <v>#DIV/0!</v>
      </c>
      <c r="L38" s="101" t="e">
        <f t="shared" si="18"/>
        <v>#DIV/0!</v>
      </c>
      <c r="M38" s="101" t="e">
        <f t="shared" si="18"/>
        <v>#DIV/0!</v>
      </c>
      <c r="N38" s="101" t="e">
        <f t="shared" si="18"/>
        <v>#DIV/0!</v>
      </c>
      <c r="O38" s="101" t="e">
        <f t="shared" si="18"/>
        <v>#DIV/0!</v>
      </c>
      <c r="P38" s="101" t="e">
        <f t="shared" si="18"/>
        <v>#DIV/0!</v>
      </c>
      <c r="Q38" s="101" t="e">
        <f t="shared" si="18"/>
        <v>#DIV/0!</v>
      </c>
      <c r="R38" s="101" t="e">
        <f t="shared" si="18"/>
        <v>#DIV/0!</v>
      </c>
      <c r="S38" s="101" t="e">
        <f t="shared" si="18"/>
        <v>#DIV/0!</v>
      </c>
      <c r="T38" s="102" t="e">
        <f t="shared" si="18"/>
        <v>#DIV/0!</v>
      </c>
      <c r="U38" s="166" t="e">
        <f>AVERAGE(D38:T38)</f>
        <v>#DIV/0!</v>
      </c>
      <c r="V38" s="167"/>
      <c r="W38" s="68"/>
      <c r="X38" s="70"/>
    </row>
    <row r="39" spans="1:24" s="50" customFormat="1" ht="36" customHeight="1" thickBot="1" x14ac:dyDescent="0.25">
      <c r="A39" s="163" t="str">
        <f>IF($A$4="FR",'Traductions FR'!A39:C39,'Traductions DE'!A39:C39)</f>
        <v>Satz - Eigenmittel</v>
      </c>
      <c r="B39" s="164"/>
      <c r="C39" s="165"/>
      <c r="D39" s="110" t="e">
        <f t="shared" ref="D39:T39" si="19">D34/D$30</f>
        <v>#DIV/0!</v>
      </c>
      <c r="E39" s="103" t="e">
        <f t="shared" si="19"/>
        <v>#DIV/0!</v>
      </c>
      <c r="F39" s="103" t="e">
        <f t="shared" si="19"/>
        <v>#DIV/0!</v>
      </c>
      <c r="G39" s="103" t="e">
        <f t="shared" si="19"/>
        <v>#DIV/0!</v>
      </c>
      <c r="H39" s="103" t="e">
        <f t="shared" si="19"/>
        <v>#DIV/0!</v>
      </c>
      <c r="I39" s="103" t="e">
        <f t="shared" si="19"/>
        <v>#DIV/0!</v>
      </c>
      <c r="J39" s="103" t="e">
        <f t="shared" si="19"/>
        <v>#DIV/0!</v>
      </c>
      <c r="K39" s="103" t="e">
        <f t="shared" si="19"/>
        <v>#DIV/0!</v>
      </c>
      <c r="L39" s="103" t="e">
        <f t="shared" si="19"/>
        <v>#DIV/0!</v>
      </c>
      <c r="M39" s="103" t="e">
        <f t="shared" si="19"/>
        <v>#DIV/0!</v>
      </c>
      <c r="N39" s="103" t="e">
        <f t="shared" si="19"/>
        <v>#DIV/0!</v>
      </c>
      <c r="O39" s="103" t="e">
        <f t="shared" si="19"/>
        <v>#DIV/0!</v>
      </c>
      <c r="P39" s="103" t="e">
        <f t="shared" si="19"/>
        <v>#DIV/0!</v>
      </c>
      <c r="Q39" s="103" t="e">
        <f t="shared" si="19"/>
        <v>#DIV/0!</v>
      </c>
      <c r="R39" s="103" t="e">
        <f t="shared" si="19"/>
        <v>#DIV/0!</v>
      </c>
      <c r="S39" s="103" t="e">
        <f t="shared" si="19"/>
        <v>#DIV/0!</v>
      </c>
      <c r="T39" s="104" t="e">
        <f t="shared" si="19"/>
        <v>#DIV/0!</v>
      </c>
      <c r="U39" s="166" t="e">
        <f t="shared" ref="U39:V39" si="20">AVERAGE(D39:T39)</f>
        <v>#DIV/0!</v>
      </c>
      <c r="V39" s="167" t="e">
        <f t="shared" si="20"/>
        <v>#DIV/0!</v>
      </c>
      <c r="W39" s="68"/>
      <c r="X39" s="70"/>
    </row>
    <row r="40" spans="1:24" ht="27" customHeight="1" x14ac:dyDescent="0.2">
      <c r="A40" s="2" t="str">
        <f>IF($A$4="FR",'Traductions FR'!A40:C40,'Traductions DE'!A41:C41)</f>
        <v>Nota bene :</v>
      </c>
      <c r="B40" s="9" t="str">
        <f>IF($A$4="FR",'Traductions FR'!B40:D40,'Traductions DE'!B41:D41)</f>
        <v>Die Beträge sind einschließlich Mehrwertsteuer anzugeben, wenn der Projektpartner die Mehrwertsteuer nicht zurückerhält.</v>
      </c>
      <c r="C40" s="9"/>
      <c r="U40" s="69"/>
    </row>
    <row r="41" spans="1:24" ht="27" customHeight="1" x14ac:dyDescent="0.2">
      <c r="B41" s="74" t="str">
        <f>IF($A$4="FR",'Traductions FR'!B41:D41,'Traductions DE'!B42:D42)</f>
        <v xml:space="preserve">Die Beträge für Personalkosten sind für das Land anzugeben, in dem Sie ansässig sind. </v>
      </c>
      <c r="D41" s="40"/>
      <c r="E41" s="40"/>
      <c r="F41" s="40"/>
      <c r="G41" s="40"/>
      <c r="H41" s="40"/>
      <c r="I41" s="40"/>
      <c r="J41" s="40"/>
      <c r="K41" s="40"/>
    </row>
    <row r="42" spans="1:24" ht="27" customHeight="1" x14ac:dyDescent="0.2">
      <c r="B42" s="74" t="str">
        <f>IF($A$4="FR",'Traductions FR'!B42:D42,'Traductions DE'!B43:D43)</f>
        <v xml:space="preserve">Die Stellen sind als Prozentsatz der Vollzeitbeschäftigung anzugeben.
Bei einer Vollzeitstelle wird davon ausgegangen, dass sie 1720 Stunden pro Jahr arbeitet.
</v>
      </c>
      <c r="T42" s="40"/>
      <c r="U42" s="39"/>
    </row>
    <row r="43" spans="1:24" ht="31.5" customHeight="1" x14ac:dyDescent="0.2">
      <c r="B43" s="74"/>
      <c r="D43" s="40"/>
      <c r="E43" s="40"/>
      <c r="F43" s="40"/>
      <c r="G43" s="40"/>
      <c r="H43" s="40"/>
    </row>
  </sheetData>
  <dataConsolidate/>
  <mergeCells count="47">
    <mergeCell ref="A39:C39"/>
    <mergeCell ref="U39:V39"/>
    <mergeCell ref="A37:C37"/>
    <mergeCell ref="A38:C38"/>
    <mergeCell ref="U37:V37"/>
    <mergeCell ref="U38:V38"/>
    <mergeCell ref="U36:V36"/>
    <mergeCell ref="A18:C18"/>
    <mergeCell ref="A19:C19"/>
    <mergeCell ref="A20:C20"/>
    <mergeCell ref="A13:C13"/>
    <mergeCell ref="A14:C14"/>
    <mergeCell ref="A15:C15"/>
    <mergeCell ref="A16:C16"/>
    <mergeCell ref="A24:C24"/>
    <mergeCell ref="A25:C25"/>
    <mergeCell ref="A32:C32"/>
    <mergeCell ref="A34:C34"/>
    <mergeCell ref="A33:C33"/>
    <mergeCell ref="A35:C35"/>
    <mergeCell ref="A36:C36"/>
    <mergeCell ref="A31:C31"/>
    <mergeCell ref="U1:V4"/>
    <mergeCell ref="A9:C9"/>
    <mergeCell ref="A10:C10"/>
    <mergeCell ref="A11:C11"/>
    <mergeCell ref="A12:C12"/>
    <mergeCell ref="A4:C4"/>
    <mergeCell ref="A1:C1"/>
    <mergeCell ref="B3:C3"/>
    <mergeCell ref="U7:V7"/>
    <mergeCell ref="U13:V13"/>
    <mergeCell ref="A5:C5"/>
    <mergeCell ref="A6:C6"/>
    <mergeCell ref="A7:C7"/>
    <mergeCell ref="A8:C8"/>
    <mergeCell ref="A17:C17"/>
    <mergeCell ref="A27:B27"/>
    <mergeCell ref="A28:B28"/>
    <mergeCell ref="A29:C29"/>
    <mergeCell ref="D1:T3"/>
    <mergeCell ref="B2:C2"/>
    <mergeCell ref="A30:C30"/>
    <mergeCell ref="A21:C21"/>
    <mergeCell ref="A22:C22"/>
    <mergeCell ref="A23:C23"/>
    <mergeCell ref="A26:C26"/>
  </mergeCells>
  <conditionalFormatting sqref="A4:C4">
    <cfRule type="containsText" dxfId="6" priority="2" operator="containsText" text="FR">
      <formula>NOT(ISERROR(SEARCH("FR",A4)))</formula>
    </cfRule>
    <cfRule type="containsText" dxfId="5" priority="3" operator="containsText" text="DE">
      <formula>NOT(ISERROR(SEARCH("DE",A4)))</formula>
    </cfRule>
  </conditionalFormatting>
  <conditionalFormatting sqref="D35:T35">
    <cfRule type="cellIs" dxfId="4" priority="1" operator="lessThan">
      <formula>0</formula>
    </cfRule>
  </conditionalFormatting>
  <pageMargins left="0.51181102362204722" right="0.31496062992125984" top="0.74803149606299213" bottom="0.55118110236220474" header="0.31496062992125984" footer="0.31496062992125984"/>
  <pageSetup paperSize="9" scale="23" fitToHeight="0" orientation="portrait" r:id="rId1"/>
  <headerFooter>
    <oddHeader>&amp;CInterreg GR - 2021/2027
Budget estimatif / Budgetschätzung</oddHeader>
  </headerFooter>
  <colBreaks count="2" manualBreakCount="2">
    <brk id="8" max="38" man="1"/>
    <brk id="16" max="3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OCS_VKO_FP_PK!$H$5:$L$5</xm:f>
          </x14:formula1>
          <xm:sqref>D6:T6</xm:sqref>
        </x14:dataValidation>
        <x14:dataValidation type="list" showInputMessage="1" showErrorMessage="1" xr:uid="{00000000-0002-0000-0000-000001000000}">
          <x14:formula1>
            <xm:f>OCS_VKO_FP_PK!$M$5:$O$5</xm:f>
          </x14:formula1>
          <xm:sqref>A4:C4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3:P17"/>
  <sheetViews>
    <sheetView workbookViewId="0">
      <selection activeCell="A29" sqref="A29:C29"/>
    </sheetView>
  </sheetViews>
  <sheetFormatPr defaultColWidth="9" defaultRowHeight="14.25" x14ac:dyDescent="0.2"/>
  <sheetData>
    <row r="3" spans="7:16" x14ac:dyDescent="0.2">
      <c r="H3" s="171" t="s">
        <v>94</v>
      </c>
      <c r="I3" s="171"/>
      <c r="J3" s="171"/>
      <c r="K3" s="171"/>
      <c r="M3" s="171" t="s">
        <v>95</v>
      </c>
      <c r="N3" s="171"/>
      <c r="O3" s="171"/>
      <c r="P3" s="171"/>
    </row>
    <row r="4" spans="7:16" x14ac:dyDescent="0.2">
      <c r="H4" s="171"/>
      <c r="I4" s="171"/>
      <c r="J4" s="171"/>
      <c r="K4" s="171"/>
      <c r="M4" s="171"/>
      <c r="N4" s="171"/>
      <c r="O4" s="171"/>
      <c r="P4" s="171"/>
    </row>
    <row r="5" spans="7:16" ht="20.100000000000001" customHeight="1" x14ac:dyDescent="0.2">
      <c r="H5" s="93" t="s">
        <v>30</v>
      </c>
      <c r="I5" s="93" t="s">
        <v>31</v>
      </c>
      <c r="J5" s="93" t="s">
        <v>32</v>
      </c>
      <c r="K5" s="93" t="s">
        <v>33</v>
      </c>
      <c r="L5" s="8"/>
      <c r="M5" s="93" t="s">
        <v>30</v>
      </c>
      <c r="N5" s="93" t="s">
        <v>31</v>
      </c>
      <c r="O5" s="93" t="s">
        <v>32</v>
      </c>
      <c r="P5" s="93" t="s">
        <v>33</v>
      </c>
    </row>
    <row r="6" spans="7:16" ht="20.100000000000001" customHeight="1" x14ac:dyDescent="0.2">
      <c r="H6" s="94"/>
      <c r="I6" s="94"/>
      <c r="J6" s="94"/>
      <c r="K6" s="94"/>
      <c r="M6" s="94"/>
      <c r="N6" s="94"/>
      <c r="O6" s="94"/>
      <c r="P6" s="94"/>
    </row>
    <row r="7" spans="7:16" ht="20.100000000000001" customHeight="1" x14ac:dyDescent="0.2">
      <c r="H7" s="94"/>
      <c r="I7" s="94"/>
      <c r="J7" s="94"/>
      <c r="K7" s="94"/>
      <c r="M7" s="94"/>
      <c r="N7" s="94"/>
      <c r="O7" s="94"/>
      <c r="P7" s="94"/>
    </row>
    <row r="8" spans="7:16" ht="20.100000000000001" customHeight="1" x14ac:dyDescent="0.2">
      <c r="G8" t="s">
        <v>96</v>
      </c>
      <c r="H8" s="94">
        <v>68</v>
      </c>
      <c r="I8" s="94">
        <v>62</v>
      </c>
      <c r="J8" s="94">
        <v>65</v>
      </c>
      <c r="K8" s="94">
        <v>79</v>
      </c>
      <c r="M8" s="94">
        <v>50</v>
      </c>
      <c r="N8" s="94">
        <v>60</v>
      </c>
      <c r="O8" s="94">
        <v>70</v>
      </c>
      <c r="P8" s="94">
        <v>80</v>
      </c>
    </row>
    <row r="9" spans="7:16" ht="20.100000000000001" customHeight="1" x14ac:dyDescent="0.2">
      <c r="H9" s="94"/>
      <c r="I9" s="94"/>
      <c r="J9" s="94"/>
      <c r="K9" s="94"/>
      <c r="M9" s="94"/>
      <c r="N9" s="94"/>
      <c r="O9" s="94"/>
      <c r="P9" s="94"/>
    </row>
    <row r="10" spans="7:16" ht="20.100000000000001" customHeight="1" x14ac:dyDescent="0.2">
      <c r="H10" s="94"/>
      <c r="I10" s="94"/>
      <c r="J10" s="94"/>
      <c r="K10" s="94"/>
      <c r="M10" s="94"/>
      <c r="N10" s="94"/>
      <c r="O10" s="94"/>
      <c r="P10" s="94"/>
    </row>
    <row r="11" spans="7:16" ht="20.100000000000001" customHeight="1" x14ac:dyDescent="0.2">
      <c r="G11" t="s">
        <v>97</v>
      </c>
      <c r="H11" s="94">
        <v>44</v>
      </c>
      <c r="I11" s="94">
        <v>43</v>
      </c>
      <c r="J11" s="94">
        <v>43</v>
      </c>
      <c r="K11" s="94">
        <v>59</v>
      </c>
      <c r="M11" s="94">
        <v>30</v>
      </c>
      <c r="N11" s="94">
        <v>35</v>
      </c>
      <c r="O11" s="94">
        <v>40</v>
      </c>
      <c r="P11" s="94">
        <v>45</v>
      </c>
    </row>
    <row r="12" spans="7:16" ht="20.100000000000001" customHeight="1" x14ac:dyDescent="0.2">
      <c r="H12" s="94"/>
      <c r="I12" s="94"/>
      <c r="J12" s="94"/>
      <c r="K12" s="94"/>
      <c r="M12" s="94"/>
      <c r="N12" s="94"/>
      <c r="O12" s="94"/>
      <c r="P12" s="94"/>
    </row>
    <row r="13" spans="7:16" ht="20.100000000000001" customHeight="1" x14ac:dyDescent="0.2">
      <c r="H13" s="94"/>
      <c r="I13" s="94"/>
      <c r="J13" s="94"/>
      <c r="K13" s="94"/>
      <c r="M13" s="94"/>
      <c r="N13" s="94"/>
      <c r="O13" s="94"/>
      <c r="P13" s="94"/>
    </row>
    <row r="14" spans="7:16" ht="20.100000000000001" customHeight="1" x14ac:dyDescent="0.2">
      <c r="G14" t="s">
        <v>98</v>
      </c>
      <c r="H14" s="94">
        <v>37</v>
      </c>
      <c r="I14" s="94">
        <v>27</v>
      </c>
      <c r="J14" s="94">
        <v>31</v>
      </c>
      <c r="K14" s="94">
        <v>43</v>
      </c>
      <c r="M14" s="94">
        <v>20</v>
      </c>
      <c r="N14" s="94">
        <v>25</v>
      </c>
      <c r="O14" s="94">
        <v>30</v>
      </c>
      <c r="P14" s="94">
        <v>35</v>
      </c>
    </row>
    <row r="15" spans="7:16" ht="20.100000000000001" customHeight="1" x14ac:dyDescent="0.2">
      <c r="H15" s="94"/>
      <c r="I15" s="94"/>
      <c r="J15" s="94"/>
      <c r="K15" s="94"/>
      <c r="M15" s="94"/>
      <c r="N15" s="94"/>
      <c r="O15" s="94"/>
      <c r="P15" s="94"/>
    </row>
    <row r="16" spans="7:16" ht="20.100000000000001" customHeight="1" x14ac:dyDescent="0.2">
      <c r="H16" s="94"/>
      <c r="I16" s="94"/>
      <c r="J16" s="94"/>
      <c r="K16" s="94"/>
      <c r="M16" s="94"/>
      <c r="N16" s="94"/>
      <c r="O16" s="94"/>
      <c r="P16" s="94"/>
    </row>
    <row r="17" spans="7:16" ht="20.100000000000001" customHeight="1" x14ac:dyDescent="0.2">
      <c r="G17" t="s">
        <v>99</v>
      </c>
      <c r="H17" s="94">
        <v>31</v>
      </c>
      <c r="I17" s="94">
        <v>22</v>
      </c>
      <c r="J17" s="94">
        <v>24</v>
      </c>
      <c r="K17" s="94">
        <v>37</v>
      </c>
      <c r="M17" s="94">
        <v>10</v>
      </c>
      <c r="N17" s="94">
        <v>15</v>
      </c>
      <c r="O17" s="94">
        <v>20</v>
      </c>
      <c r="P17" s="94">
        <v>25</v>
      </c>
    </row>
  </sheetData>
  <mergeCells count="2">
    <mergeCell ref="H3:K4"/>
    <mergeCell ref="M3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4"/>
  <sheetViews>
    <sheetView topLeftCell="A19" zoomScale="115" zoomScaleNormal="115" workbookViewId="0">
      <selection activeCell="A29" sqref="A29:C29"/>
    </sheetView>
  </sheetViews>
  <sheetFormatPr defaultColWidth="11" defaultRowHeight="14.25" outlineLevelRow="1" outlineLevelCol="1" x14ac:dyDescent="0.2"/>
  <cols>
    <col min="1" max="1" width="17.75" customWidth="1"/>
    <col min="2" max="3" width="17.375" customWidth="1"/>
    <col min="4" max="6" width="15.875" customWidth="1" outlineLevel="1"/>
    <col min="7" max="7" width="14.5" customWidth="1" outlineLevel="1"/>
    <col min="8" max="8" width="15.875" customWidth="1" outlineLevel="1"/>
    <col min="9" max="20" width="14.5" customWidth="1" outlineLevel="1"/>
    <col min="21" max="22" width="31" customWidth="1"/>
    <col min="23" max="23" width="20.5" bestFit="1" customWidth="1"/>
  </cols>
  <sheetData>
    <row r="1" spans="1:23" ht="30.75" customHeight="1" thickBot="1" x14ac:dyDescent="0.25">
      <c r="A1" s="145" t="s">
        <v>50</v>
      </c>
      <c r="B1" s="146"/>
      <c r="C1" s="147"/>
      <c r="D1" s="127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38"/>
      <c r="V1" s="138"/>
    </row>
    <row r="2" spans="1:23" ht="30.75" customHeight="1" thickBot="1" x14ac:dyDescent="0.25">
      <c r="A2" s="44" t="s">
        <v>51</v>
      </c>
      <c r="B2" s="128"/>
      <c r="C2" s="129"/>
      <c r="D2" s="127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38"/>
      <c r="V2" s="138"/>
    </row>
    <row r="3" spans="1:23" ht="30.75" customHeight="1" thickBot="1" x14ac:dyDescent="0.25">
      <c r="A3" s="43" t="s">
        <v>52</v>
      </c>
      <c r="B3" s="145">
        <v>48</v>
      </c>
      <c r="C3" s="147"/>
      <c r="D3" s="127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38"/>
      <c r="V3" s="138"/>
    </row>
    <row r="4" spans="1:23" s="1" customFormat="1" ht="30.75" customHeight="1" thickBot="1" x14ac:dyDescent="0.25">
      <c r="A4" s="142" t="s">
        <v>31</v>
      </c>
      <c r="B4" s="143"/>
      <c r="C4" s="144"/>
      <c r="D4" s="4" t="s">
        <v>7</v>
      </c>
      <c r="E4" s="4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139"/>
      <c r="V4" s="139"/>
    </row>
    <row r="5" spans="1:23" s="1" customFormat="1" ht="36" customHeight="1" thickBot="1" x14ac:dyDescent="0.25">
      <c r="A5" s="132" t="s">
        <v>53</v>
      </c>
      <c r="B5" s="133"/>
      <c r="C5" s="133"/>
      <c r="D5" s="3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 s="7" t="s">
        <v>73</v>
      </c>
      <c r="V5" s="42" t="s">
        <v>74</v>
      </c>
    </row>
    <row r="6" spans="1:23" s="56" customFormat="1" ht="30.75" customHeight="1" thickBot="1" x14ac:dyDescent="0.25">
      <c r="A6" s="134" t="s">
        <v>54</v>
      </c>
      <c r="B6" s="135"/>
      <c r="C6" s="135"/>
      <c r="D6" s="57" t="s">
        <v>30</v>
      </c>
      <c r="E6" s="58" t="s">
        <v>33</v>
      </c>
      <c r="F6" s="58" t="s">
        <v>31</v>
      </c>
      <c r="G6" s="58" t="s">
        <v>32</v>
      </c>
      <c r="H6" s="58" t="s">
        <v>31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9"/>
      <c r="U6" s="60"/>
      <c r="V6" s="61"/>
    </row>
    <row r="7" spans="1:23" s="1" customFormat="1" ht="30.75" customHeight="1" outlineLevel="1" thickBot="1" x14ac:dyDescent="0.25">
      <c r="A7" s="136" t="s">
        <v>55</v>
      </c>
      <c r="B7" s="137"/>
      <c r="C7" s="137"/>
      <c r="D7" s="10">
        <v>1.5</v>
      </c>
      <c r="E7" s="11">
        <v>0.5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  <c r="U7" s="148" t="str">
        <f>IF(SUM(D7:T7)&gt;2,"Attention/Achtung- cette groupe de fonction est limitée à 2 personnes par projet/diese Funktionsgruppe ist auf 2 Personen pro Projekt begrenzt","")</f>
        <v/>
      </c>
      <c r="V7" s="149"/>
    </row>
    <row r="8" spans="1:23" s="1" customFormat="1" ht="30.75" customHeight="1" outlineLevel="1" x14ac:dyDescent="0.2">
      <c r="A8" s="123" t="s">
        <v>56</v>
      </c>
      <c r="B8" s="124"/>
      <c r="C8" s="124"/>
      <c r="D8" s="35">
        <f>IF(D$6="LU",OCS_VKO_FP_PK!$H$8,IF(D$6="BE",OCS_VKO_FP_PK!$K$8,IF(D$6="FR",OCS_VKO_FP_PK!$I$8,IF(D$6="DE",OCS_VKO_FP_PK!$J$8,0))))</f>
        <v>68</v>
      </c>
      <c r="E8" s="36">
        <f>IF(E$6="LU",OCS_VKO_FP_PK!$H$8,IF(E$6="BE",OCS_VKO_FP_PK!$K$8,IF(E$6="FR",OCS_VKO_FP_PK!$I$8,IF(E$6="DE",OCS_VKO_FP_PK!$J$8,0))))</f>
        <v>79</v>
      </c>
      <c r="F8" s="36">
        <f>IF(F$6="LU",OCS_VKO_FP_PK!$H$8,IF(F$6="BE",OCS_VKO_FP_PK!$K$8,IF(F$6="FR",OCS_VKO_FP_PK!$I$8,IF(F$6="DE",OCS_VKO_FP_PK!$J$8,0))))</f>
        <v>62</v>
      </c>
      <c r="G8" s="36">
        <f>IF(G$6="LU",OCS_VKO_FP_PK!$H$8,IF(G$6="BE",OCS_VKO_FP_PK!$K$8,IF(G$6="FR",OCS_VKO_FP_PK!$I$8,IF(G$6="DE",OCS_VKO_FP_PK!$J$8,0))))</f>
        <v>65</v>
      </c>
      <c r="H8" s="36">
        <f>IF(H$6="LU",OCS_VKO_FP_PK!$H$8,IF(H$6="BE",OCS_VKO_FP_PK!$K$8,IF(H$6="FR",OCS_VKO_FP_PK!$I$8,IF(H$6="DE",OCS_VKO_FP_PK!$J$8,0))))</f>
        <v>62</v>
      </c>
      <c r="I8" s="36">
        <f>IF(I$6="LU",OCS_VKO_FP_PK!$H$8,IF(I$6="BE",OCS_VKO_FP_PK!$K$8,IF(I$6="FR",OCS_VKO_FP_PK!$I$8,IF(I$6="DE",OCS_VKO_FP_PK!$J$8,0))))</f>
        <v>0</v>
      </c>
      <c r="J8" s="36">
        <f>IF(J$6="LU",OCS_VKO_FP_PK!$H$8,IF(J$6="BE",OCS_VKO_FP_PK!$K$8,IF(J$6="FR",OCS_VKO_FP_PK!$I$8,IF(J$6="DE",OCS_VKO_FP_PK!$J$8,0))))</f>
        <v>0</v>
      </c>
      <c r="K8" s="36">
        <f>IF(K$6="LU",OCS_VKO_FP_PK!$H$8,IF(K$6="BE",OCS_VKO_FP_PK!$K$8,IF(K$6="FR",OCS_VKO_FP_PK!$I$8,IF(K$6="DE",OCS_VKO_FP_PK!$J$8,0))))</f>
        <v>0</v>
      </c>
      <c r="L8" s="36">
        <f>IF(L$6="LU",OCS_VKO_FP_PK!$H$8,IF(L$6="BE",OCS_VKO_FP_PK!$K$8,IF(L$6="FR",OCS_VKO_FP_PK!$I$8,IF(L$6="DE",OCS_VKO_FP_PK!$J$8,0))))</f>
        <v>0</v>
      </c>
      <c r="M8" s="36">
        <f>IF(M$6="LU",OCS_VKO_FP_PK!$H$8,IF(M$6="BE",OCS_VKO_FP_PK!$K$8,IF(M$6="FR",OCS_VKO_FP_PK!$I$8,IF(M$6="DE",OCS_VKO_FP_PK!$J$8,0))))</f>
        <v>0</v>
      </c>
      <c r="N8" s="36">
        <f>IF(N$6="LU",OCS_VKO_FP_PK!$H$8,IF(N$6="BE",OCS_VKO_FP_PK!$K$8,IF(N$6="FR",OCS_VKO_FP_PK!$I$8,IF(N$6="DE",OCS_VKO_FP_PK!$J$8,0))))</f>
        <v>0</v>
      </c>
      <c r="O8" s="36">
        <f>IF(O$6="LU",OCS_VKO_FP_PK!$H$8,IF(O$6="BE",OCS_VKO_FP_PK!$K$8,IF(O$6="FR",OCS_VKO_FP_PK!$I$8,IF(O$6="DE",OCS_VKO_FP_PK!$J$8,0))))</f>
        <v>0</v>
      </c>
      <c r="P8" s="36">
        <f>IF(P$6="LU",OCS_VKO_FP_PK!$H$8,IF(P$6="BE",OCS_VKO_FP_PK!$K$8,IF(P$6="FR",OCS_VKO_FP_PK!$I$8,IF(P$6="DE",OCS_VKO_FP_PK!$J$8,0))))</f>
        <v>0</v>
      </c>
      <c r="Q8" s="36">
        <f>IF(Q$6="LU",OCS_VKO_FP_PK!$H$8,IF(Q$6="BE",OCS_VKO_FP_PK!$K$8,IF(Q$6="FR",OCS_VKO_FP_PK!$I$8,IF(Q$6="DE",OCS_VKO_FP_PK!$J$8,0))))</f>
        <v>0</v>
      </c>
      <c r="R8" s="36">
        <f>IF(R$6="LU",OCS_VKO_FP_PK!$H$8,IF(R$6="BE",OCS_VKO_FP_PK!$K$8,IF(R$6="FR",OCS_VKO_FP_PK!$I$8,IF(R$6="DE",OCS_VKO_FP_PK!$J$8,0))))</f>
        <v>0</v>
      </c>
      <c r="S8" s="36">
        <f>IF(S$6="LU",OCS_VKO_FP_PK!$H$8,IF(S$6="BE",OCS_VKO_FP_PK!$K$8,IF(S$6="FR",OCS_VKO_FP_PK!$I$8,IF(S$6="DE",OCS_VKO_FP_PK!$J$8,0))))</f>
        <v>0</v>
      </c>
      <c r="T8" s="37">
        <f>IF(T$6="LU",OCS_VKO_FP_PK!$H$8,IF(T$6="BE",OCS_VKO_FP_PK!$K$8,IF(T$6="FR",OCS_VKO_FP_PK!$I$8,IF(T$6="DE",OCS_VKO_FP_PK!$J$8,0))))</f>
        <v>0</v>
      </c>
      <c r="U8" s="15"/>
      <c r="V8" s="15"/>
    </row>
    <row r="9" spans="1:23" s="1" customFormat="1" ht="30.75" customHeight="1" outlineLevel="1" thickBot="1" x14ac:dyDescent="0.25">
      <c r="A9" s="140" t="s">
        <v>57</v>
      </c>
      <c r="B9" s="141"/>
      <c r="C9" s="141"/>
      <c r="D9" s="18">
        <f t="shared" ref="D9:T9" si="0">(D7*1720)*D8*$B$3</f>
        <v>8421120</v>
      </c>
      <c r="E9" s="19">
        <f t="shared" si="0"/>
        <v>3261120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20">
        <f t="shared" si="0"/>
        <v>0</v>
      </c>
      <c r="U9" s="45">
        <f>IF(U7="",SUM(D9:T9),"Attention / Achtung")</f>
        <v>11682240</v>
      </c>
      <c r="V9" s="16" t="e">
        <f>D9*#REF!+E9*#REF!+F9*#REF!+G9*#REF!+H9*#REF!+I9*#REF!+J9*#REF!+K9*#REF!+L9*#REF!+M9*#REF!+N9*#REF!+O9*#REF!+P9*#REF!+Q9*#REF!+R9*#REF!+S9*#REF!+T9*#REF!</f>
        <v>#REF!</v>
      </c>
      <c r="W9" s="41"/>
    </row>
    <row r="10" spans="1:23" s="1" customFormat="1" ht="30.75" customHeight="1" outlineLevel="1" thickBot="1" x14ac:dyDescent="0.25">
      <c r="A10" s="136" t="s">
        <v>61</v>
      </c>
      <c r="B10" s="137"/>
      <c r="C10" s="137"/>
      <c r="D10" s="10">
        <v>2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3" t="str">
        <f>IF((SUM(D10:T10)/COUNTIF(D10:T10,"&gt;0"))&gt;2,"Attention/Achtung- cette groupe de fonction est limitée à 2 personnes par partenaire/diese Funktionsgruppe ist auf 2 Personen pro Projektpartner begrenzt","")</f>
        <v/>
      </c>
      <c r="V10" s="13"/>
    </row>
    <row r="11" spans="1:23" s="1" customFormat="1" ht="30.75" customHeight="1" outlineLevel="1" x14ac:dyDescent="0.2">
      <c r="A11" s="123" t="s">
        <v>56</v>
      </c>
      <c r="B11" s="124"/>
      <c r="C11" s="124"/>
      <c r="D11" s="35">
        <f>IF(D$6="LU",OCS_VKO_FP_PK!$H$11,IF(D$6="BE",OCS_VKO_FP_PK!$K$11,IF(D$6="FR",OCS_VKO_FP_PK!$I$11,IF(D$6="DE",OCS_VKO_FP_PK!$J$11,0))))</f>
        <v>44</v>
      </c>
      <c r="E11" s="36">
        <f>IF(E$6="LU",OCS_VKO_FP_PK!$H$11,IF(E$6="BE",OCS_VKO_FP_PK!$K$11,IF(E$6="FR",OCS_VKO_FP_PK!$I$11,IF(E$6="DE",OCS_VKO_FP_PK!$J$11,0))))</f>
        <v>59</v>
      </c>
      <c r="F11" s="36">
        <f>IF(F$6="LU",OCS_VKO_FP_PK!$H$11,IF(F$6="BE",OCS_VKO_FP_PK!$K$11,IF(F$6="FR",OCS_VKO_FP_PK!$I$11,IF(F$6="DE",OCS_VKO_FP_PK!$J$11,0))))</f>
        <v>43</v>
      </c>
      <c r="G11" s="36">
        <f>IF(G$6="LU",OCS_VKO_FP_PK!$H$11,IF(G$6="BE",OCS_VKO_FP_PK!$K$11,IF(G$6="FR",OCS_VKO_FP_PK!$I$11,IF(G$6="DE",OCS_VKO_FP_PK!$J$11,0))))</f>
        <v>43</v>
      </c>
      <c r="H11" s="36">
        <f>IF(H$6="LU",OCS_VKO_FP_PK!$H$11,IF(H$6="BE",OCS_VKO_FP_PK!$K$11,IF(H$6="FR",OCS_VKO_FP_PK!$I$11,IF(H$6="DE",OCS_VKO_FP_PK!$J$11,0))))</f>
        <v>43</v>
      </c>
      <c r="I11" s="36">
        <f>IF(I$6="LU",OCS_VKO_FP_PK!$H$11,IF(I$6="BE",OCS_VKO_FP_PK!$K$11,IF(I$6="FR",OCS_VKO_FP_PK!$I$11,IF(I$6="DE",OCS_VKO_FP_PK!$J$11,0))))</f>
        <v>0</v>
      </c>
      <c r="J11" s="36">
        <f>IF(J$6="LU",OCS_VKO_FP_PK!$H$11,IF(J$6="BE",OCS_VKO_FP_PK!$K$11,IF(J$6="FR",OCS_VKO_FP_PK!$I$11,IF(J$6="DE",OCS_VKO_FP_PK!$J$11,0))))</f>
        <v>0</v>
      </c>
      <c r="K11" s="36">
        <f>IF(K$6="LU",OCS_VKO_FP_PK!$H$11,IF(K$6="BE",OCS_VKO_FP_PK!$K$11,IF(K$6="FR",OCS_VKO_FP_PK!$I$11,IF(K$6="DE",OCS_VKO_FP_PK!$J$11,0))))</f>
        <v>0</v>
      </c>
      <c r="L11" s="36">
        <f>IF(L$6="LU",OCS_VKO_FP_PK!$H$11,IF(L$6="BE",OCS_VKO_FP_PK!$K$11,IF(L$6="FR",OCS_VKO_FP_PK!$I$11,IF(L$6="DE",OCS_VKO_FP_PK!$J$11,0))))</f>
        <v>0</v>
      </c>
      <c r="M11" s="36">
        <f>IF(M$6="LU",OCS_VKO_FP_PK!$H$11,IF(M$6="BE",OCS_VKO_FP_PK!$K$11,IF(M$6="FR",OCS_VKO_FP_PK!$I$11,IF(M$6="DE",OCS_VKO_FP_PK!$J$11,0))))</f>
        <v>0</v>
      </c>
      <c r="N11" s="36">
        <f>IF(N$6="LU",OCS_VKO_FP_PK!$H$11,IF(N$6="BE",OCS_VKO_FP_PK!$K$11,IF(N$6="FR",OCS_VKO_FP_PK!$I$11,IF(N$6="DE",OCS_VKO_FP_PK!$J$11,0))))</f>
        <v>0</v>
      </c>
      <c r="O11" s="36">
        <f>IF(O$6="LU",OCS_VKO_FP_PK!$H$11,IF(O$6="BE",OCS_VKO_FP_PK!$K$11,IF(O$6="FR",OCS_VKO_FP_PK!$I$11,IF(O$6="DE",OCS_VKO_FP_PK!$J$11,0))))</f>
        <v>0</v>
      </c>
      <c r="P11" s="36">
        <f>IF(P$6="LU",OCS_VKO_FP_PK!$H$11,IF(P$6="BE",OCS_VKO_FP_PK!$K$11,IF(P$6="FR",OCS_VKO_FP_PK!$I$11,IF(P$6="DE",OCS_VKO_FP_PK!$J$11,0))))</f>
        <v>0</v>
      </c>
      <c r="Q11" s="36">
        <f>IF(Q$6="LU",OCS_VKO_FP_PK!$H$11,IF(Q$6="BE",OCS_VKO_FP_PK!$K$11,IF(Q$6="FR",OCS_VKO_FP_PK!$I$11,IF(Q$6="DE",OCS_VKO_FP_PK!$J$11,0))))</f>
        <v>0</v>
      </c>
      <c r="R11" s="36">
        <f>IF(R$6="LU",OCS_VKO_FP_PK!$H$11,IF(R$6="BE",OCS_VKO_FP_PK!$K$11,IF(R$6="FR",OCS_VKO_FP_PK!$I$11,IF(R$6="DE",OCS_VKO_FP_PK!$J$11,0))))</f>
        <v>0</v>
      </c>
      <c r="S11" s="36">
        <f>IF(S$6="LU",OCS_VKO_FP_PK!$H$11,IF(S$6="BE",OCS_VKO_FP_PK!$K$11,IF(S$6="FR",OCS_VKO_FP_PK!$I$11,IF(S$6="DE",OCS_VKO_FP_PK!$J$11,0))))</f>
        <v>0</v>
      </c>
      <c r="T11" s="37">
        <f>IF(T$6="LU",OCS_VKO_FP_PK!$H$11,IF(T$6="BE",OCS_VKO_FP_PK!$K$11,IF(T$6="FR",OCS_VKO_FP_PK!$I$11,IF(T$6="DE",OCS_VKO_FP_PK!$J$11,0))))</f>
        <v>0</v>
      </c>
      <c r="U11" s="15"/>
      <c r="V11" s="15"/>
    </row>
    <row r="12" spans="1:23" s="1" customFormat="1" ht="30.75" customHeight="1" outlineLevel="1" thickBot="1" x14ac:dyDescent="0.25">
      <c r="A12" s="140" t="s">
        <v>60</v>
      </c>
      <c r="B12" s="141"/>
      <c r="C12" s="141"/>
      <c r="D12" s="18">
        <f t="shared" ref="D12:T12" si="1">(D10*1720)*D11*$B$3</f>
        <v>7265280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1"/>
        <v>0</v>
      </c>
      <c r="O12" s="19">
        <f t="shared" si="1"/>
        <v>0</v>
      </c>
      <c r="P12" s="19">
        <f t="shared" si="1"/>
        <v>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20">
        <f t="shared" si="1"/>
        <v>0</v>
      </c>
      <c r="U12" s="14">
        <f>SUM(D12:T12)</f>
        <v>7265280</v>
      </c>
      <c r="V12" s="14" t="e">
        <f>D12*#REF!+E12*#REF!+F12*#REF!+G12*#REF!+H12*#REF!+I12*#REF!+J12*#REF!+K12*#REF!+L12*#REF!+M12*#REF!+N12*#REF!+O12*#REF!+P12*#REF!+Q12*#REF!+R12*#REF!+S12*#REF!+T12*#REF!</f>
        <v>#REF!</v>
      </c>
      <c r="W12" s="41"/>
    </row>
    <row r="13" spans="1:23" s="1" customFormat="1" ht="30.75" customHeight="1" outlineLevel="1" thickBot="1" x14ac:dyDescent="0.25">
      <c r="A13" s="136" t="s">
        <v>62</v>
      </c>
      <c r="B13" s="137"/>
      <c r="C13" s="137"/>
      <c r="D13" s="10"/>
      <c r="E13" s="11">
        <v>4</v>
      </c>
      <c r="F13" s="11">
        <v>12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30"/>
      <c r="V13" s="131"/>
    </row>
    <row r="14" spans="1:23" s="1" customFormat="1" ht="30.75" customHeight="1" outlineLevel="1" x14ac:dyDescent="0.2">
      <c r="A14" s="123" t="s">
        <v>56</v>
      </c>
      <c r="B14" s="124"/>
      <c r="C14" s="124"/>
      <c r="D14" s="21">
        <f>IF(D$6="LU",OCS_VKO_FP_PK!$H$14,IF(D$6="BE",OCS_VKO_FP_PK!$K$14,IF(D$6="FR",OCS_VKO_FP_PK!$I$14,IF(D$6="DE",OCS_VKO_FP_PK!$J$14,0))))</f>
        <v>37</v>
      </c>
      <c r="E14" s="36">
        <f>IF(E$6="LU",OCS_VKO_FP_PK!$H$14,IF(E$6="BE",OCS_VKO_FP_PK!$K$14,IF(E$6="FR",OCS_VKO_FP_PK!$I$14,IF(E$6="DE",OCS_VKO_FP_PK!$J$14,0))))</f>
        <v>43</v>
      </c>
      <c r="F14" s="36">
        <f>IF(F$6="LU",OCS_VKO_FP_PK!$H$14,IF(F$6="BE",OCS_VKO_FP_PK!$K$14,IF(F$6="FR",OCS_VKO_FP_PK!$I$14,IF(F$6="DE",OCS_VKO_FP_PK!$J$14,0))))</f>
        <v>27</v>
      </c>
      <c r="G14" s="36">
        <f>IF(G$6="LU",OCS_VKO_FP_PK!$H$14,IF(G$6="BE",OCS_VKO_FP_PK!$K$14,IF(G$6="FR",OCS_VKO_FP_PK!$I$14,IF(G$6="DE",OCS_VKO_FP_PK!$J$14,0))))</f>
        <v>31</v>
      </c>
      <c r="H14" s="36">
        <f>IF(H$6="LU",OCS_VKO_FP_PK!$H$14,IF(H$6="BE",OCS_VKO_FP_PK!$K$14,IF(H$6="FR",OCS_VKO_FP_PK!$I$14,IF(H$6="DE",OCS_VKO_FP_PK!$J$14,0))))</f>
        <v>27</v>
      </c>
      <c r="I14" s="36">
        <f>IF(I$6="LU",OCS_VKO_FP_PK!$H$14,IF(I$6="BE",OCS_VKO_FP_PK!$K$14,IF(I$6="FR",OCS_VKO_FP_PK!$I$14,IF(I$6="DE",OCS_VKO_FP_PK!$J$14,0))))</f>
        <v>0</v>
      </c>
      <c r="J14" s="36">
        <f>IF(J$6="LU",OCS_VKO_FP_PK!$H$14,IF(J$6="BE",OCS_VKO_FP_PK!$K$14,IF(J$6="FR",OCS_VKO_FP_PK!$I$14,IF(J$6="DE",OCS_VKO_FP_PK!$J$14,0))))</f>
        <v>0</v>
      </c>
      <c r="K14" s="36">
        <f>IF(K$6="LU",OCS_VKO_FP_PK!$H$14,IF(K$6="BE",OCS_VKO_FP_PK!$K$14,IF(K$6="FR",OCS_VKO_FP_PK!$I$14,IF(K$6="DE",OCS_VKO_FP_PK!$J$14,0))))</f>
        <v>0</v>
      </c>
      <c r="L14" s="36">
        <f>IF(L$6="LU",OCS_VKO_FP_PK!$H$14,IF(L$6="BE",OCS_VKO_FP_PK!$K$14,IF(L$6="FR",OCS_VKO_FP_PK!$I$14,IF(L$6="DE",OCS_VKO_FP_PK!$J$14,0))))</f>
        <v>0</v>
      </c>
      <c r="M14" s="36">
        <f>IF(M$6="LU",OCS_VKO_FP_PK!$H$14,IF(M$6="BE",OCS_VKO_FP_PK!$K$14,IF(M$6="FR",OCS_VKO_FP_PK!$I$14,IF(M$6="DE",OCS_VKO_FP_PK!$J$14,0))))</f>
        <v>0</v>
      </c>
      <c r="N14" s="36">
        <f>IF(N$6="LU",OCS_VKO_FP_PK!$H$14,IF(N$6="BE",OCS_VKO_FP_PK!$K$14,IF(N$6="FR",OCS_VKO_FP_PK!$I$14,IF(N$6="DE",OCS_VKO_FP_PK!$J$14,0))))</f>
        <v>0</v>
      </c>
      <c r="O14" s="36">
        <f>IF(O$6="LU",OCS_VKO_FP_PK!$H$14,IF(O$6="BE",OCS_VKO_FP_PK!$K$14,IF(O$6="FR",OCS_VKO_FP_PK!$I$14,IF(O$6="DE",OCS_VKO_FP_PK!$J$14,0))))</f>
        <v>0</v>
      </c>
      <c r="P14" s="36">
        <f>IF(P$6="LU",OCS_VKO_FP_PK!$H$14,IF(P$6="BE",OCS_VKO_FP_PK!$K$14,IF(P$6="FR",OCS_VKO_FP_PK!$I$14,IF(P$6="DE",OCS_VKO_FP_PK!$J$14,0))))</f>
        <v>0</v>
      </c>
      <c r="Q14" s="36">
        <f>IF(Q$6="LU",OCS_VKO_FP_PK!$H$14,IF(Q$6="BE",OCS_VKO_FP_PK!$K$14,IF(Q$6="FR",OCS_VKO_FP_PK!$I$14,IF(Q$6="DE",OCS_VKO_FP_PK!$J$14,0))))</f>
        <v>0</v>
      </c>
      <c r="R14" s="36">
        <f>IF(R$6="LU",OCS_VKO_FP_PK!$H$14,IF(R$6="BE",OCS_VKO_FP_PK!$K$14,IF(R$6="FR",OCS_VKO_FP_PK!$I$14,IF(R$6="DE",OCS_VKO_FP_PK!$J$14,0))))</f>
        <v>0</v>
      </c>
      <c r="S14" s="36">
        <f>IF(S$6="LU",OCS_VKO_FP_PK!$H$14,IF(S$6="BE",OCS_VKO_FP_PK!$K$14,IF(S$6="FR",OCS_VKO_FP_PK!$I$14,IF(S$6="DE",OCS_VKO_FP_PK!$J$14,0))))</f>
        <v>0</v>
      </c>
      <c r="T14" s="37">
        <f>IF(T$6="LU",OCS_VKO_FP_PK!$H$14,IF(T$6="BE",OCS_VKO_FP_PK!$K$14,IF(T$6="FR",OCS_VKO_FP_PK!$I$14,IF(T$6="DE",OCS_VKO_FP_PK!$J$14,0))))</f>
        <v>0</v>
      </c>
      <c r="U14" s="15"/>
      <c r="V14" s="15"/>
    </row>
    <row r="15" spans="1:23" s="1" customFormat="1" ht="30.75" customHeight="1" outlineLevel="1" thickBot="1" x14ac:dyDescent="0.25">
      <c r="A15" s="140" t="s">
        <v>59</v>
      </c>
      <c r="B15" s="141"/>
      <c r="C15" s="141"/>
      <c r="D15" s="18">
        <f t="shared" ref="D15:T15" si="2">(D13*1720)*D14*$B$3</f>
        <v>0</v>
      </c>
      <c r="E15" s="19">
        <f t="shared" si="2"/>
        <v>14200320</v>
      </c>
      <c r="F15" s="19">
        <f t="shared" si="2"/>
        <v>26749440</v>
      </c>
      <c r="G15" s="19">
        <f t="shared" si="2"/>
        <v>0</v>
      </c>
      <c r="H15" s="19">
        <f t="shared" si="2"/>
        <v>0</v>
      </c>
      <c r="I15" s="19">
        <f t="shared" si="2"/>
        <v>0</v>
      </c>
      <c r="J15" s="19">
        <f t="shared" si="2"/>
        <v>0</v>
      </c>
      <c r="K15" s="19">
        <f t="shared" si="2"/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19">
        <f t="shared" si="2"/>
        <v>0</v>
      </c>
      <c r="Q15" s="19">
        <f t="shared" si="2"/>
        <v>0</v>
      </c>
      <c r="R15" s="19">
        <f t="shared" si="2"/>
        <v>0</v>
      </c>
      <c r="S15" s="19">
        <f t="shared" si="2"/>
        <v>0</v>
      </c>
      <c r="T15" s="20">
        <f t="shared" si="2"/>
        <v>0</v>
      </c>
      <c r="U15" s="14">
        <f>SUM(D15:T15)</f>
        <v>40949760</v>
      </c>
      <c r="V15" s="14" t="e">
        <f>D15*#REF!+E15*#REF!+F15*#REF!+G15*#REF!+H15*#REF!+I15*#REF!+J15*#REF!+K15*#REF!+L15*#REF!+M15*#REF!+N15*#REF!+O15*#REF!+P15*#REF!+Q15*#REF!+R15*#REF!+S15*#REF!+T15*#REF!</f>
        <v>#REF!</v>
      </c>
      <c r="W15" s="41"/>
    </row>
    <row r="16" spans="1:23" s="1" customFormat="1" ht="30.75" customHeight="1" outlineLevel="1" thickBot="1" x14ac:dyDescent="0.25">
      <c r="A16" s="136" t="s">
        <v>63</v>
      </c>
      <c r="B16" s="137"/>
      <c r="C16" s="137"/>
      <c r="D16" s="10"/>
      <c r="E16" s="11">
        <v>7</v>
      </c>
      <c r="F16" s="11"/>
      <c r="G16" s="11">
        <v>5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15"/>
      <c r="V16" s="15"/>
    </row>
    <row r="17" spans="1:23" s="1" customFormat="1" ht="30.75" customHeight="1" outlineLevel="1" x14ac:dyDescent="0.2">
      <c r="A17" s="123" t="s">
        <v>56</v>
      </c>
      <c r="B17" s="124"/>
      <c r="C17" s="124"/>
      <c r="D17" s="21">
        <f>IF(D$6="LU",OCS_VKO_FP_PK!$H$17,IF(D$6="BE",OCS_VKO_FP_PK!$K$17,IF(D$6="FR",OCS_VKO_FP_PK!$I$17,IF(D$6="DE",OCS_VKO_FP_PK!$J$17,0))))</f>
        <v>31</v>
      </c>
      <c r="E17" s="36">
        <f>IF(E$6="LU",OCS_VKO_FP_PK!$H$17,IF(E$6="BE",OCS_VKO_FP_PK!$K$17,IF(E$6="FR",OCS_VKO_FP_PK!$I$17,IF(E$6="DE",OCS_VKO_FP_PK!$J$17,0))))</f>
        <v>37</v>
      </c>
      <c r="F17" s="36">
        <f>IF(F$6="LU",OCS_VKO_FP_PK!$H$17,IF(F$6="BE",OCS_VKO_FP_PK!$K$17,IF(F$6="FR",OCS_VKO_FP_PK!$I$17,IF(F$6="DE",OCS_VKO_FP_PK!$J$17,0))))</f>
        <v>22</v>
      </c>
      <c r="G17" s="36">
        <f>IF(G$6="LU",OCS_VKO_FP_PK!$H$17,IF(G$6="BE",OCS_VKO_FP_PK!$K$17,IF(G$6="FR",OCS_VKO_FP_PK!$I$17,IF(G$6="DE",OCS_VKO_FP_PK!$J$17,0))))</f>
        <v>24</v>
      </c>
      <c r="H17" s="36">
        <f>IF(H$6="LU",OCS_VKO_FP_PK!$H$17,IF(H$6="BE",OCS_VKO_FP_PK!$K$17,IF(H$6="FR",OCS_VKO_FP_PK!$I$17,IF(H$6="DE",OCS_VKO_FP_PK!$J$17,0))))</f>
        <v>22</v>
      </c>
      <c r="I17" s="36">
        <f>IF(I$6="LU",OCS_VKO_FP_PK!$H$17,IF(I$6="BE",OCS_VKO_FP_PK!$K$17,IF(I$6="FR",OCS_VKO_FP_PK!$I$17,IF(I$6="DE",OCS_VKO_FP_PK!$J$17,0))))</f>
        <v>0</v>
      </c>
      <c r="J17" s="36">
        <f>IF(J$6="LU",OCS_VKO_FP_PK!$H$17,IF(J$6="BE",OCS_VKO_FP_PK!$K$17,IF(J$6="FR",OCS_VKO_FP_PK!$I$17,IF(J$6="DE",OCS_VKO_FP_PK!$J$17,0))))</f>
        <v>0</v>
      </c>
      <c r="K17" s="36">
        <f>IF(K$6="LU",OCS_VKO_FP_PK!$H$17,IF(K$6="BE",OCS_VKO_FP_PK!$K$17,IF(K$6="FR",OCS_VKO_FP_PK!$I$17,IF(K$6="DE",OCS_VKO_FP_PK!$J$17,0))))</f>
        <v>0</v>
      </c>
      <c r="L17" s="36">
        <f>IF(L$6="LU",OCS_VKO_FP_PK!$H$17,IF(L$6="BE",OCS_VKO_FP_PK!$K$17,IF(L$6="FR",OCS_VKO_FP_PK!$I$17,IF(L$6="DE",OCS_VKO_FP_PK!$J$17,0))))</f>
        <v>0</v>
      </c>
      <c r="M17" s="36">
        <f>IF(M$6="LU",OCS_VKO_FP_PK!$H$17,IF(M$6="BE",OCS_VKO_FP_PK!$K$17,IF(M$6="FR",OCS_VKO_FP_PK!$I$17,IF(M$6="DE",OCS_VKO_FP_PK!$J$17,0))))</f>
        <v>0</v>
      </c>
      <c r="N17" s="36">
        <f>IF(N$6="LU",OCS_VKO_FP_PK!$H$17,IF(N$6="BE",OCS_VKO_FP_PK!$K$17,IF(N$6="FR",OCS_VKO_FP_PK!$I$17,IF(N$6="DE",OCS_VKO_FP_PK!$J$17,0))))</f>
        <v>0</v>
      </c>
      <c r="O17" s="36">
        <f>IF(O$6="LU",OCS_VKO_FP_PK!$H$17,IF(O$6="BE",OCS_VKO_FP_PK!$K$17,IF(O$6="FR",OCS_VKO_FP_PK!$I$17,IF(O$6="DE",OCS_VKO_FP_PK!$J$17,0))))</f>
        <v>0</v>
      </c>
      <c r="P17" s="36">
        <f>IF(P$6="LU",OCS_VKO_FP_PK!$H$17,IF(P$6="BE",OCS_VKO_FP_PK!$K$17,IF(P$6="FR",OCS_VKO_FP_PK!$I$17,IF(P$6="DE",OCS_VKO_FP_PK!$J$17,0))))</f>
        <v>0</v>
      </c>
      <c r="Q17" s="36">
        <f>IF(Q$6="LU",OCS_VKO_FP_PK!$H$17,IF(Q$6="BE",OCS_VKO_FP_PK!$K$17,IF(Q$6="FR",OCS_VKO_FP_PK!$I$17,IF(Q$6="DE",OCS_VKO_FP_PK!$J$17,0))))</f>
        <v>0</v>
      </c>
      <c r="R17" s="36">
        <f>IF(R$6="LU",OCS_VKO_FP_PK!$H$17,IF(R$6="BE",OCS_VKO_FP_PK!$K$17,IF(R$6="FR",OCS_VKO_FP_PK!$I$17,IF(R$6="DE",OCS_VKO_FP_PK!$J$17,0))))</f>
        <v>0</v>
      </c>
      <c r="S17" s="36">
        <f>IF(S$6="LU",OCS_VKO_FP_PK!$H$17,IF(S$6="BE",OCS_VKO_FP_PK!$K$17,IF(S$6="FR",OCS_VKO_FP_PK!$I$17,IF(S$6="DE",OCS_VKO_FP_PK!$J$17,0))))</f>
        <v>0</v>
      </c>
      <c r="T17" s="38">
        <f>IF(T$6="LU",OCS_VKO_FP_PK!$H$17,IF(T$6="BE",OCS_VKO_FP_PK!$K$17,IF(T$6="FR",OCS_VKO_FP_PK!$I$17,IF(T$6="DE",OCS_VKO_FP_PK!$J$17,0))))</f>
        <v>0</v>
      </c>
      <c r="U17" s="15"/>
      <c r="V17" s="15"/>
    </row>
    <row r="18" spans="1:23" s="1" customFormat="1" ht="30.75" customHeight="1" outlineLevel="1" thickBot="1" x14ac:dyDescent="0.25">
      <c r="A18" s="140" t="s">
        <v>58</v>
      </c>
      <c r="B18" s="141"/>
      <c r="C18" s="141"/>
      <c r="D18" s="18">
        <f t="shared" ref="D18:T18" si="3">(D16*1720)*D17*$B$3</f>
        <v>0</v>
      </c>
      <c r="E18" s="19">
        <f>(E16*1720)*E17*$B$3</f>
        <v>21383040</v>
      </c>
      <c r="F18" s="19">
        <f t="shared" si="3"/>
        <v>0</v>
      </c>
      <c r="G18" s="19">
        <f t="shared" si="3"/>
        <v>9907200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33">
        <f t="shared" si="3"/>
        <v>0</v>
      </c>
      <c r="U18" s="14">
        <f>SUM(D18:T18)</f>
        <v>31290240</v>
      </c>
      <c r="V18" s="14" t="e">
        <f>D18*#REF!+E18*#REF!+F18*#REF!+G18*#REF!+H18*#REF!+I18*#REF!+J18*#REF!+K18*#REF!+L18*#REF!+M18*#REF!+N18*#REF!+O18*#REF!+P18*#REF!+Q18*#REF!+R18*#REF!+S18*#REF!+T18*#REF!</f>
        <v>#REF!</v>
      </c>
      <c r="W18" s="41"/>
    </row>
    <row r="19" spans="1:23" s="56" customFormat="1" ht="30.75" customHeight="1" thickBot="1" x14ac:dyDescent="0.25">
      <c r="A19" s="116" t="s">
        <v>64</v>
      </c>
      <c r="B19" s="117"/>
      <c r="C19" s="118"/>
      <c r="D19" s="62">
        <f>SUM(D9,D12,D15,D18)</f>
        <v>15686400</v>
      </c>
      <c r="E19" s="63">
        <f>SUM(E9,E12,E15,E18)</f>
        <v>38844480</v>
      </c>
      <c r="F19" s="63">
        <f>SUM(F9,F12,F15,F18)</f>
        <v>26749440</v>
      </c>
      <c r="G19" s="63">
        <f t="shared" ref="G19:T19" si="4">SUM(G9,G12,G15,G18)</f>
        <v>9907200</v>
      </c>
      <c r="H19" s="63">
        <f t="shared" si="4"/>
        <v>0</v>
      </c>
      <c r="I19" s="63">
        <f t="shared" si="4"/>
        <v>0</v>
      </c>
      <c r="J19" s="63">
        <f t="shared" si="4"/>
        <v>0</v>
      </c>
      <c r="K19" s="63">
        <f t="shared" si="4"/>
        <v>0</v>
      </c>
      <c r="L19" s="63">
        <f t="shared" si="4"/>
        <v>0</v>
      </c>
      <c r="M19" s="63">
        <f t="shared" si="4"/>
        <v>0</v>
      </c>
      <c r="N19" s="63">
        <f t="shared" si="4"/>
        <v>0</v>
      </c>
      <c r="O19" s="63">
        <f t="shared" si="4"/>
        <v>0</v>
      </c>
      <c r="P19" s="63">
        <f t="shared" si="4"/>
        <v>0</v>
      </c>
      <c r="Q19" s="63">
        <f t="shared" si="4"/>
        <v>0</v>
      </c>
      <c r="R19" s="63">
        <f t="shared" si="4"/>
        <v>0</v>
      </c>
      <c r="S19" s="63">
        <f t="shared" si="4"/>
        <v>0</v>
      </c>
      <c r="T19" s="64">
        <f t="shared" si="4"/>
        <v>0</v>
      </c>
      <c r="U19" s="65">
        <f>SUM(D19:T19)</f>
        <v>91187520</v>
      </c>
      <c r="V19" s="65" t="e">
        <f>D19*#REF!+E19*#REF!+F19*#REF!+G19*#REF!+H19*#REF!+I19*#REF!+J19*#REF!+K19*#REF!+L19*#REF!+M19*#REF!+N19*#REF!+O19*#REF!+P19*#REF!+Q19*#REF!+R19*#REF!+S19*#REF!+T19*#REF!</f>
        <v>#REF!</v>
      </c>
      <c r="W19" s="55"/>
    </row>
    <row r="20" spans="1:23" s="1" customFormat="1" ht="30.75" customHeight="1" x14ac:dyDescent="0.2">
      <c r="A20" s="119" t="s">
        <v>65</v>
      </c>
      <c r="B20" s="120"/>
      <c r="C20" s="120"/>
      <c r="D20" s="21">
        <f>D19*0.15</f>
        <v>2352960</v>
      </c>
      <c r="E20" s="22">
        <f t="shared" ref="E20:T20" si="5">E19*0.15</f>
        <v>5826672</v>
      </c>
      <c r="F20" s="22">
        <f t="shared" si="5"/>
        <v>4012416</v>
      </c>
      <c r="G20" s="22">
        <f t="shared" si="5"/>
        <v>1486080</v>
      </c>
      <c r="H20" s="22">
        <f t="shared" si="5"/>
        <v>0</v>
      </c>
      <c r="I20" s="22">
        <f t="shared" si="5"/>
        <v>0</v>
      </c>
      <c r="J20" s="22">
        <f t="shared" si="5"/>
        <v>0</v>
      </c>
      <c r="K20" s="22">
        <f t="shared" si="5"/>
        <v>0</v>
      </c>
      <c r="L20" s="22">
        <f t="shared" si="5"/>
        <v>0</v>
      </c>
      <c r="M20" s="22">
        <f t="shared" si="5"/>
        <v>0</v>
      </c>
      <c r="N20" s="22">
        <f t="shared" si="5"/>
        <v>0</v>
      </c>
      <c r="O20" s="22">
        <f t="shared" si="5"/>
        <v>0</v>
      </c>
      <c r="P20" s="22">
        <f t="shared" si="5"/>
        <v>0</v>
      </c>
      <c r="Q20" s="22">
        <f t="shared" si="5"/>
        <v>0</v>
      </c>
      <c r="R20" s="22">
        <f t="shared" si="5"/>
        <v>0</v>
      </c>
      <c r="S20" s="22">
        <f t="shared" si="5"/>
        <v>0</v>
      </c>
      <c r="T20" s="23">
        <f t="shared" si="5"/>
        <v>0</v>
      </c>
      <c r="U20" s="15">
        <f>SUM(D20:T20)</f>
        <v>13678128</v>
      </c>
      <c r="V20" s="15" t="e">
        <f>D20*#REF!+E20*#REF!+F20*#REF!+G20*#REF!+H20*#REF!+I20*#REF!+J20*#REF!+K20*#REF!+L20*#REF!+M20*#REF!+N20*#REF!+O20*#REF!+P20*#REF!+Q20*#REF!+R20*#REF!+S20*#REF!+T20*#REF!</f>
        <v>#REF!</v>
      </c>
      <c r="W20" s="41"/>
    </row>
    <row r="21" spans="1:23" s="1" customFormat="1" ht="30.75" customHeight="1" thickBot="1" x14ac:dyDescent="0.25">
      <c r="A21" s="114" t="s">
        <v>66</v>
      </c>
      <c r="B21" s="115"/>
      <c r="C21" s="115"/>
      <c r="D21" s="18">
        <f>D19*0.05</f>
        <v>784320</v>
      </c>
      <c r="E21" s="19">
        <f t="shared" ref="E21:T21" si="6">E19*0.05</f>
        <v>1942224</v>
      </c>
      <c r="F21" s="19">
        <f t="shared" si="6"/>
        <v>1337472</v>
      </c>
      <c r="G21" s="19">
        <f t="shared" si="6"/>
        <v>495360</v>
      </c>
      <c r="H21" s="19">
        <f t="shared" si="6"/>
        <v>0</v>
      </c>
      <c r="I21" s="19">
        <f t="shared" si="6"/>
        <v>0</v>
      </c>
      <c r="J21" s="19">
        <f t="shared" si="6"/>
        <v>0</v>
      </c>
      <c r="K21" s="19">
        <f t="shared" si="6"/>
        <v>0</v>
      </c>
      <c r="L21" s="19">
        <f t="shared" si="6"/>
        <v>0</v>
      </c>
      <c r="M21" s="19">
        <f t="shared" si="6"/>
        <v>0</v>
      </c>
      <c r="N21" s="19">
        <f t="shared" si="6"/>
        <v>0</v>
      </c>
      <c r="O21" s="19">
        <f t="shared" si="6"/>
        <v>0</v>
      </c>
      <c r="P21" s="19">
        <f t="shared" si="6"/>
        <v>0</v>
      </c>
      <c r="Q21" s="19">
        <f t="shared" si="6"/>
        <v>0</v>
      </c>
      <c r="R21" s="19">
        <f t="shared" si="6"/>
        <v>0</v>
      </c>
      <c r="S21" s="19">
        <f t="shared" si="6"/>
        <v>0</v>
      </c>
      <c r="T21" s="20">
        <f t="shared" si="6"/>
        <v>0</v>
      </c>
      <c r="U21" s="14">
        <f t="shared" ref="U21:U25" si="7">SUM(D21:T21)</f>
        <v>4559376</v>
      </c>
      <c r="V21" s="14" t="e">
        <f>D21*#REF!+E21*#REF!+F21*#REF!+G21*#REF!+H21*#REF!+I21*#REF!+J21*#REF!+K21*#REF!+L21*#REF!+M21*#REF!+N21*#REF!+O21*#REF!+P21*#REF!+Q21*#REF!+R21*#REF!+S21*#REF!+T21*#REF!</f>
        <v>#REF!</v>
      </c>
      <c r="W21" s="41"/>
    </row>
    <row r="22" spans="1:23" s="56" customFormat="1" ht="30.75" customHeight="1" thickBot="1" x14ac:dyDescent="0.25">
      <c r="A22" s="116" t="s">
        <v>72</v>
      </c>
      <c r="B22" s="117"/>
      <c r="C22" s="118"/>
      <c r="D22" s="51">
        <f>SUM(D20:D21)</f>
        <v>3137280</v>
      </c>
      <c r="E22" s="52">
        <f>SUM(E20:E21)</f>
        <v>7768896</v>
      </c>
      <c r="F22" s="52">
        <f t="shared" ref="F22:T22" si="8">SUM(F20:F21)</f>
        <v>5349888</v>
      </c>
      <c r="G22" s="52">
        <f t="shared" si="8"/>
        <v>1981440</v>
      </c>
      <c r="H22" s="52">
        <f t="shared" si="8"/>
        <v>0</v>
      </c>
      <c r="I22" s="52">
        <f t="shared" si="8"/>
        <v>0</v>
      </c>
      <c r="J22" s="52">
        <f t="shared" si="8"/>
        <v>0</v>
      </c>
      <c r="K22" s="52">
        <f t="shared" si="8"/>
        <v>0</v>
      </c>
      <c r="L22" s="52">
        <f t="shared" si="8"/>
        <v>0</v>
      </c>
      <c r="M22" s="52">
        <f t="shared" si="8"/>
        <v>0</v>
      </c>
      <c r="N22" s="52">
        <f t="shared" si="8"/>
        <v>0</v>
      </c>
      <c r="O22" s="52">
        <f t="shared" si="8"/>
        <v>0</v>
      </c>
      <c r="P22" s="52">
        <f t="shared" si="8"/>
        <v>0</v>
      </c>
      <c r="Q22" s="52">
        <f t="shared" si="8"/>
        <v>0</v>
      </c>
      <c r="R22" s="52">
        <f t="shared" si="8"/>
        <v>0</v>
      </c>
      <c r="S22" s="52">
        <f t="shared" si="8"/>
        <v>0</v>
      </c>
      <c r="T22" s="53">
        <f t="shared" si="8"/>
        <v>0</v>
      </c>
      <c r="U22" s="54">
        <f>SUM(D22:T22)</f>
        <v>18237504</v>
      </c>
      <c r="V22" s="54" t="e">
        <f>D22*#REF!+E22*#REF!+F22*#REF!+G22*#REF!+H22*#REF!+I22*#REF!+J22*#REF!+K22*#REF!+L22*#REF!+M22*#REF!+N22*#REF!+O22*#REF!+P22*#REF!+Q22*#REF!+R22*#REF!+S22*#REF!+T22*#REF!</f>
        <v>#REF!</v>
      </c>
      <c r="W22" s="55"/>
    </row>
    <row r="23" spans="1:23" s="1" customFormat="1" ht="30.75" customHeight="1" x14ac:dyDescent="0.2">
      <c r="A23" s="119" t="s">
        <v>67</v>
      </c>
      <c r="B23" s="120"/>
      <c r="C23" s="120"/>
      <c r="D23" s="24">
        <v>500000</v>
      </c>
      <c r="E23" s="25">
        <v>256000</v>
      </c>
      <c r="F23" s="25">
        <v>15000</v>
      </c>
      <c r="G23" s="25">
        <v>0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15">
        <f t="shared" si="7"/>
        <v>771000</v>
      </c>
      <c r="V23" s="15" t="e">
        <f>D23*#REF!+E23*#REF!+F23*#REF!+G23*#REF!+H23*#REF!+I23*#REF!+J23*#REF!+K23*#REF!+L23*#REF!+M23*#REF!+N23*#REF!+O23*#REF!+P23*#REF!+Q23*#REF!+R23*#REF!+S23*#REF!+T23*#REF!</f>
        <v>#REF!</v>
      </c>
      <c r="W23" s="41"/>
    </row>
    <row r="24" spans="1:23" s="1" customFormat="1" ht="30.75" customHeight="1" x14ac:dyDescent="0.2">
      <c r="A24" s="152" t="s">
        <v>68</v>
      </c>
      <c r="B24" s="153"/>
      <c r="C24" s="153"/>
      <c r="D24" s="27">
        <v>112000</v>
      </c>
      <c r="E24" s="28">
        <v>261030</v>
      </c>
      <c r="F24" s="28">
        <v>161310</v>
      </c>
      <c r="G24" s="28">
        <v>25000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9"/>
      <c r="U24" s="17">
        <f t="shared" si="7"/>
        <v>559340</v>
      </c>
      <c r="V24" s="17" t="e">
        <f>D24*#REF!+E24*#REF!+F24*#REF!+G24*#REF!+H24*#REF!+I24*#REF!+J24*#REF!+K24*#REF!+L24*#REF!+M24*#REF!+N24*#REF!+O24*#REF!+P24*#REF!+Q24*#REF!+R24*#REF!+S24*#REF!+T24*#REF!</f>
        <v>#REF!</v>
      </c>
      <c r="W24" s="41"/>
    </row>
    <row r="25" spans="1:23" s="1" customFormat="1" ht="30.75" customHeight="1" thickBot="1" x14ac:dyDescent="0.25">
      <c r="A25" s="114" t="s">
        <v>69</v>
      </c>
      <c r="B25" s="115"/>
      <c r="C25" s="115"/>
      <c r="D25" s="30"/>
      <c r="E25" s="31">
        <v>50000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66">
        <f t="shared" si="7"/>
        <v>50000</v>
      </c>
      <c r="V25" s="66" t="e">
        <f>D25*#REF!+E25*#REF!+F25*#REF!+G25*#REF!+H25*#REF!+I25*#REF!+J25*#REF!+K25*#REF!+L25*#REF!+M25*#REF!+N25*#REF!+O25*#REF!+P25*#REF!+Q25*#REF!+R25*#REF!+S25*#REF!+T25*#REF!</f>
        <v>#REF!</v>
      </c>
      <c r="W25" s="41"/>
    </row>
    <row r="26" spans="1:23" s="56" customFormat="1" ht="30.75" customHeight="1" thickBot="1" x14ac:dyDescent="0.25">
      <c r="A26" s="185" t="s">
        <v>72</v>
      </c>
      <c r="B26" s="186"/>
      <c r="C26" s="186"/>
      <c r="D26" s="51">
        <f>SUM(D23:D25)</f>
        <v>612000</v>
      </c>
      <c r="E26" s="52">
        <f>SUM(E23:E25)</f>
        <v>567030</v>
      </c>
      <c r="F26" s="52">
        <f t="shared" ref="F26:T26" si="9">SUM(F23:F25)</f>
        <v>176310</v>
      </c>
      <c r="G26" s="52">
        <f t="shared" si="9"/>
        <v>25000</v>
      </c>
      <c r="H26" s="52">
        <f t="shared" si="9"/>
        <v>0</v>
      </c>
      <c r="I26" s="52">
        <f t="shared" si="9"/>
        <v>0</v>
      </c>
      <c r="J26" s="52">
        <f t="shared" si="9"/>
        <v>0</v>
      </c>
      <c r="K26" s="52">
        <f t="shared" si="9"/>
        <v>0</v>
      </c>
      <c r="L26" s="52">
        <f t="shared" si="9"/>
        <v>0</v>
      </c>
      <c r="M26" s="52">
        <f t="shared" si="9"/>
        <v>0</v>
      </c>
      <c r="N26" s="52">
        <f t="shared" si="9"/>
        <v>0</v>
      </c>
      <c r="O26" s="52">
        <f t="shared" si="9"/>
        <v>0</v>
      </c>
      <c r="P26" s="52">
        <f t="shared" si="9"/>
        <v>0</v>
      </c>
      <c r="Q26" s="52">
        <f t="shared" si="9"/>
        <v>0</v>
      </c>
      <c r="R26" s="52">
        <f t="shared" si="9"/>
        <v>0</v>
      </c>
      <c r="S26" s="52">
        <f t="shared" si="9"/>
        <v>0</v>
      </c>
      <c r="T26" s="53">
        <f t="shared" si="9"/>
        <v>0</v>
      </c>
      <c r="U26" s="54">
        <f>SUM(D26:T26)</f>
        <v>1380340</v>
      </c>
      <c r="V26" s="54" t="e">
        <f>D26*#REF!+E26*#REF!+F26*#REF!+G26*#REF!+H26*#REF!+I26*#REF!+J26*#REF!+K26*#REF!+L26*#REF!+M26*#REF!+N26*#REF!+O26*#REF!+P26*#REF!+Q26*#REF!+R26*#REF!+S26*#REF!+T26*#REF!</f>
        <v>#REF!</v>
      </c>
      <c r="W26" s="55"/>
    </row>
    <row r="27" spans="1:23" s="1" customFormat="1" ht="30.75" customHeight="1" x14ac:dyDescent="0.2">
      <c r="A27" s="119" t="s">
        <v>70</v>
      </c>
      <c r="B27" s="120"/>
      <c r="C27" s="72">
        <v>28500</v>
      </c>
      <c r="D27" s="24"/>
      <c r="E27" s="25">
        <v>10000</v>
      </c>
      <c r="F27" s="25">
        <v>3500</v>
      </c>
      <c r="G27" s="25">
        <v>15000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13">
        <f>IF(SUM(D27:T27)&gt;C27,"La somme ne peut pas dépasser total du forfait / Die Summe darf die Pauschale nicht überschreiten",SUM(D27:T27))</f>
        <v>28500</v>
      </c>
      <c r="V27" s="15" t="e">
        <f>D27*#REF!+E27*#REF!+F27*#REF!+G27*#REF!+H27*#REF!+I27*#REF!+J27*#REF!+K27*#REF!+L27*#REF!+M27*#REF!+N27*#REF!+O27*#REF!+P27*#REF!+Q27*#REF!+R27*#REF!+S27*#REF!+T27*#REF!</f>
        <v>#REF!</v>
      </c>
      <c r="W27" s="41"/>
    </row>
    <row r="28" spans="1:23" ht="30.75" customHeight="1" thickBot="1" x14ac:dyDescent="0.25">
      <c r="A28" s="114" t="s">
        <v>71</v>
      </c>
      <c r="B28" s="115"/>
      <c r="C28" s="73">
        <v>5300</v>
      </c>
      <c r="D28" s="30"/>
      <c r="E28" s="31">
        <v>1000</v>
      </c>
      <c r="F28" s="31">
        <v>3000</v>
      </c>
      <c r="G28" s="31">
        <v>1300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  <c r="U28" s="16">
        <f>IF(SUM(D28:T28)&gt;C28,"La somme ne peut pas dépasser total du forfait / Die Summe darf die Pauschale nicht überschreiten",SUM(D28:T28))</f>
        <v>5300</v>
      </c>
      <c r="V28" s="14" t="e">
        <f>D28*#REF!+E28*#REF!+F28*#REF!+G28*#REF!+H28*#REF!+I28*#REF!+J28*#REF!+K28*#REF!+L28*#REF!+M28*#REF!+N28*#REF!+O28*#REF!+P28*#REF!+Q28*#REF!+R28*#REF!+S28*#REF!+T28*#REF!</f>
        <v>#REF!</v>
      </c>
      <c r="W28" s="41"/>
    </row>
    <row r="29" spans="1:23" s="50" customFormat="1" ht="30.75" customHeight="1" thickBot="1" x14ac:dyDescent="0.25">
      <c r="A29" s="187" t="s">
        <v>72</v>
      </c>
      <c r="B29" s="188"/>
      <c r="C29" s="188"/>
      <c r="D29" s="62">
        <f>SUM(D27:D28)</f>
        <v>0</v>
      </c>
      <c r="E29" s="63">
        <f>SUM(E27:E28)</f>
        <v>11000</v>
      </c>
      <c r="F29" s="63">
        <f t="shared" ref="F29:T29" si="10">SUM(F27:F28)</f>
        <v>6500</v>
      </c>
      <c r="G29" s="63">
        <f t="shared" si="10"/>
        <v>16300</v>
      </c>
      <c r="H29" s="63">
        <f t="shared" si="10"/>
        <v>0</v>
      </c>
      <c r="I29" s="63">
        <f t="shared" si="10"/>
        <v>0</v>
      </c>
      <c r="J29" s="63">
        <f t="shared" si="10"/>
        <v>0</v>
      </c>
      <c r="K29" s="63">
        <f t="shared" si="10"/>
        <v>0</v>
      </c>
      <c r="L29" s="63">
        <f t="shared" si="10"/>
        <v>0</v>
      </c>
      <c r="M29" s="63">
        <f t="shared" si="10"/>
        <v>0</v>
      </c>
      <c r="N29" s="63">
        <f t="shared" si="10"/>
        <v>0</v>
      </c>
      <c r="O29" s="63">
        <f t="shared" si="10"/>
        <v>0</v>
      </c>
      <c r="P29" s="63">
        <f t="shared" si="10"/>
        <v>0</v>
      </c>
      <c r="Q29" s="63">
        <f t="shared" si="10"/>
        <v>0</v>
      </c>
      <c r="R29" s="63">
        <f t="shared" si="10"/>
        <v>0</v>
      </c>
      <c r="S29" s="63">
        <f t="shared" si="10"/>
        <v>0</v>
      </c>
      <c r="T29" s="71">
        <f t="shared" si="10"/>
        <v>0</v>
      </c>
      <c r="U29" s="54">
        <f>SUM(D29:T29)</f>
        <v>33800</v>
      </c>
      <c r="V29" s="54" t="e">
        <f>D29*#REF!+E29*#REF!+F29*#REF!+G29*#REF!+H29*#REF!+I29*#REF!+J29*#REF!+K29*#REF!+L29*#REF!+M29*#REF!+N29*#REF!+O29*#REF!+P29*#REF!+Q29*#REF!+R29*#REF!+S29*#REF!+T29*#REF!</f>
        <v>#REF!</v>
      </c>
    </row>
    <row r="30" spans="1:23" s="50" customFormat="1" ht="36" customHeight="1" thickBot="1" x14ac:dyDescent="0.25">
      <c r="A30" s="157" t="s">
        <v>91</v>
      </c>
      <c r="B30" s="158"/>
      <c r="C30" s="158"/>
      <c r="D30" s="46">
        <f t="shared" ref="D30:T30" si="11">SUM(D19,D22,D26,D29)</f>
        <v>19435680</v>
      </c>
      <c r="E30" s="47">
        <f t="shared" si="11"/>
        <v>47191406</v>
      </c>
      <c r="F30" s="47">
        <f t="shared" si="11"/>
        <v>32282138</v>
      </c>
      <c r="G30" s="47">
        <f t="shared" si="11"/>
        <v>11929940</v>
      </c>
      <c r="H30" s="47">
        <f t="shared" si="11"/>
        <v>0</v>
      </c>
      <c r="I30" s="47">
        <f t="shared" si="11"/>
        <v>0</v>
      </c>
      <c r="J30" s="47">
        <f t="shared" si="11"/>
        <v>0</v>
      </c>
      <c r="K30" s="47">
        <f t="shared" si="11"/>
        <v>0</v>
      </c>
      <c r="L30" s="47">
        <f t="shared" si="11"/>
        <v>0</v>
      </c>
      <c r="M30" s="47">
        <f t="shared" si="11"/>
        <v>0</v>
      </c>
      <c r="N30" s="47">
        <f t="shared" si="11"/>
        <v>0</v>
      </c>
      <c r="O30" s="47">
        <f t="shared" si="11"/>
        <v>0</v>
      </c>
      <c r="P30" s="47">
        <f t="shared" si="11"/>
        <v>0</v>
      </c>
      <c r="Q30" s="47">
        <f t="shared" si="11"/>
        <v>0</v>
      </c>
      <c r="R30" s="47">
        <f t="shared" si="11"/>
        <v>0</v>
      </c>
      <c r="S30" s="47">
        <f t="shared" si="11"/>
        <v>0</v>
      </c>
      <c r="T30" s="48">
        <f t="shared" si="11"/>
        <v>0</v>
      </c>
      <c r="U30" s="172">
        <f>IF((SUM(D30:T30)-SUM(U27:U28,U23:U25,U20:U21,U17:U18,U14:U15,U11:U12,U8:U9)=0),SUM(D30:T30),U40)</f>
        <v>110839164</v>
      </c>
      <c r="V30" s="173"/>
      <c r="W30" s="67"/>
    </row>
    <row r="31" spans="1:23" s="50" customFormat="1" ht="36" customHeight="1" thickBot="1" x14ac:dyDescent="0.25">
      <c r="A31" s="157" t="s">
        <v>84</v>
      </c>
      <c r="B31" s="158"/>
      <c r="C31" s="182"/>
      <c r="D31" s="49">
        <v>100000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86"/>
      <c r="U31" s="85">
        <f>SUM(D31:T31)</f>
        <v>100000</v>
      </c>
      <c r="V31" s="87"/>
      <c r="W31" s="67"/>
    </row>
    <row r="32" spans="1:23" s="50" customFormat="1" ht="36" customHeight="1" thickBot="1" x14ac:dyDescent="0.25">
      <c r="A32" s="157" t="s">
        <v>85</v>
      </c>
      <c r="B32" s="158"/>
      <c r="C32" s="182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86"/>
      <c r="U32" s="90">
        <f t="shared" ref="U32:U33" si="12">SUM(D32:T32)</f>
        <v>0</v>
      </c>
      <c r="V32" s="87"/>
      <c r="W32" s="67"/>
    </row>
    <row r="33" spans="1:24" s="50" customFormat="1" ht="36" customHeight="1" thickBot="1" x14ac:dyDescent="0.25">
      <c r="A33" s="157" t="s">
        <v>86</v>
      </c>
      <c r="B33" s="158"/>
      <c r="C33" s="182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86"/>
      <c r="U33" s="90">
        <f t="shared" si="12"/>
        <v>0</v>
      </c>
      <c r="V33" s="87"/>
      <c r="W33" s="67"/>
    </row>
    <row r="34" spans="1:24" s="50" customFormat="1" ht="36" customHeight="1" thickBot="1" x14ac:dyDescent="0.25">
      <c r="A34" s="174" t="s">
        <v>73</v>
      </c>
      <c r="B34" s="175"/>
      <c r="C34" s="175"/>
      <c r="D34" s="47">
        <f t="shared" ref="D34:T34" si="13">SUM(D19,D22,D26,D29)</f>
        <v>19435680</v>
      </c>
      <c r="E34" s="47">
        <f t="shared" si="13"/>
        <v>47191406</v>
      </c>
      <c r="F34" s="47">
        <f t="shared" si="13"/>
        <v>32282138</v>
      </c>
      <c r="G34" s="47">
        <f t="shared" si="13"/>
        <v>11929940</v>
      </c>
      <c r="H34" s="47">
        <f t="shared" si="13"/>
        <v>0</v>
      </c>
      <c r="I34" s="47">
        <f t="shared" si="13"/>
        <v>0</v>
      </c>
      <c r="J34" s="47">
        <f t="shared" si="13"/>
        <v>0</v>
      </c>
      <c r="K34" s="47">
        <f t="shared" si="13"/>
        <v>0</v>
      </c>
      <c r="L34" s="47">
        <f t="shared" si="13"/>
        <v>0</v>
      </c>
      <c r="M34" s="47">
        <f t="shared" si="13"/>
        <v>0</v>
      </c>
      <c r="N34" s="47">
        <f t="shared" si="13"/>
        <v>0</v>
      </c>
      <c r="O34" s="47">
        <f t="shared" si="13"/>
        <v>0</v>
      </c>
      <c r="P34" s="47">
        <f t="shared" si="13"/>
        <v>0</v>
      </c>
      <c r="Q34" s="47">
        <f t="shared" si="13"/>
        <v>0</v>
      </c>
      <c r="R34" s="47">
        <f t="shared" si="13"/>
        <v>0</v>
      </c>
      <c r="S34" s="47">
        <f t="shared" si="13"/>
        <v>0</v>
      </c>
      <c r="T34" s="48">
        <f t="shared" si="13"/>
        <v>0</v>
      </c>
      <c r="U34" s="78">
        <f>SUM($U$27:$U$28,$U$23:$U$25,$U$20:$U$21,$U$17:$U$18,$U$14:$U$15,$U$11:$U$12,$U$8:$U$9)</f>
        <v>110839164</v>
      </c>
      <c r="V34" s="77" t="str">
        <f>IF((SUM($D$34:$T$34)-SUM(U29,U26,U22,U19)=0),"Correct/Richtig","")</f>
        <v>Correct/Richtig</v>
      </c>
      <c r="W34" s="67"/>
    </row>
    <row r="35" spans="1:24" s="50" customFormat="1" ht="36" customHeight="1" thickBot="1" x14ac:dyDescent="0.25">
      <c r="A35" s="157" t="s">
        <v>93</v>
      </c>
      <c r="B35" s="158"/>
      <c r="C35" s="182"/>
      <c r="D35" s="49">
        <f>SUM(D30:D33)</f>
        <v>19535680</v>
      </c>
      <c r="E35" s="49">
        <f t="shared" ref="E35:T35" si="14">SUM(E30:E33)</f>
        <v>47191406</v>
      </c>
      <c r="F35" s="49">
        <f t="shared" si="14"/>
        <v>32282138</v>
      </c>
      <c r="G35" s="49">
        <f t="shared" si="14"/>
        <v>11929940</v>
      </c>
      <c r="H35" s="49">
        <f t="shared" si="14"/>
        <v>0</v>
      </c>
      <c r="I35" s="49">
        <f t="shared" si="14"/>
        <v>0</v>
      </c>
      <c r="J35" s="49">
        <f t="shared" si="14"/>
        <v>0</v>
      </c>
      <c r="K35" s="49">
        <f t="shared" si="14"/>
        <v>0</v>
      </c>
      <c r="L35" s="49">
        <f t="shared" si="14"/>
        <v>0</v>
      </c>
      <c r="M35" s="49">
        <f t="shared" si="14"/>
        <v>0</v>
      </c>
      <c r="N35" s="49">
        <f t="shared" si="14"/>
        <v>0</v>
      </c>
      <c r="O35" s="49">
        <f t="shared" si="14"/>
        <v>0</v>
      </c>
      <c r="P35" s="49">
        <f t="shared" si="14"/>
        <v>0</v>
      </c>
      <c r="Q35" s="49">
        <f t="shared" si="14"/>
        <v>0</v>
      </c>
      <c r="R35" s="49">
        <f t="shared" si="14"/>
        <v>0</v>
      </c>
      <c r="S35" s="49">
        <f t="shared" si="14"/>
        <v>0</v>
      </c>
      <c r="T35" s="86">
        <f t="shared" si="14"/>
        <v>0</v>
      </c>
      <c r="U35" s="88"/>
      <c r="V35" s="89"/>
      <c r="W35" s="67"/>
    </row>
    <row r="36" spans="1:24" s="50" customFormat="1" ht="36" customHeight="1" thickBot="1" x14ac:dyDescent="0.25">
      <c r="A36" s="183" t="s">
        <v>87</v>
      </c>
      <c r="B36" s="184"/>
      <c r="C36" s="184"/>
      <c r="D36" s="79">
        <f t="shared" ref="D36:T36" si="15">IF(D34&gt;0,IF(D25&gt;0,40%,60%),0)</f>
        <v>0.6</v>
      </c>
      <c r="E36" s="79">
        <f t="shared" si="15"/>
        <v>0.4</v>
      </c>
      <c r="F36" s="79">
        <f t="shared" si="15"/>
        <v>0.6</v>
      </c>
      <c r="G36" s="79">
        <f t="shared" si="15"/>
        <v>0.6</v>
      </c>
      <c r="H36" s="79">
        <f t="shared" si="15"/>
        <v>0</v>
      </c>
      <c r="I36" s="79">
        <f t="shared" si="15"/>
        <v>0</v>
      </c>
      <c r="J36" s="79">
        <f t="shared" si="15"/>
        <v>0</v>
      </c>
      <c r="K36" s="79">
        <f t="shared" si="15"/>
        <v>0</v>
      </c>
      <c r="L36" s="79">
        <f t="shared" si="15"/>
        <v>0</v>
      </c>
      <c r="M36" s="79">
        <f t="shared" si="15"/>
        <v>0</v>
      </c>
      <c r="N36" s="79">
        <f t="shared" si="15"/>
        <v>0</v>
      </c>
      <c r="O36" s="79">
        <f t="shared" si="15"/>
        <v>0</v>
      </c>
      <c r="P36" s="79">
        <f t="shared" si="15"/>
        <v>0</v>
      </c>
      <c r="Q36" s="79">
        <f t="shared" si="15"/>
        <v>0</v>
      </c>
      <c r="R36" s="79">
        <f t="shared" si="15"/>
        <v>0</v>
      </c>
      <c r="S36" s="79">
        <f t="shared" si="15"/>
        <v>0</v>
      </c>
      <c r="T36" s="83">
        <f t="shared" si="15"/>
        <v>0</v>
      </c>
      <c r="U36" s="150">
        <f>V30/U34</f>
        <v>0</v>
      </c>
      <c r="V36" s="151"/>
      <c r="W36" s="68"/>
      <c r="X36" s="70"/>
    </row>
    <row r="37" spans="1:24" s="50" customFormat="1" ht="36" customHeight="1" thickBot="1" x14ac:dyDescent="0.25">
      <c r="A37" s="157" t="s">
        <v>88</v>
      </c>
      <c r="B37" s="158"/>
      <c r="C37" s="182"/>
      <c r="D37" s="79">
        <f>D31/D$34</f>
        <v>5.1451762943205484E-3</v>
      </c>
      <c r="E37" s="79">
        <f t="shared" ref="E37:T39" si="16">E31/E$34</f>
        <v>0</v>
      </c>
      <c r="F37" s="79">
        <f t="shared" si="16"/>
        <v>0</v>
      </c>
      <c r="G37" s="79">
        <f t="shared" si="16"/>
        <v>0</v>
      </c>
      <c r="H37" s="79" t="e">
        <f t="shared" si="16"/>
        <v>#DIV/0!</v>
      </c>
      <c r="I37" s="79" t="e">
        <f t="shared" si="16"/>
        <v>#DIV/0!</v>
      </c>
      <c r="J37" s="79" t="e">
        <f t="shared" si="16"/>
        <v>#DIV/0!</v>
      </c>
      <c r="K37" s="79" t="e">
        <f t="shared" si="16"/>
        <v>#DIV/0!</v>
      </c>
      <c r="L37" s="79" t="e">
        <f t="shared" si="16"/>
        <v>#DIV/0!</v>
      </c>
      <c r="M37" s="79" t="e">
        <f t="shared" si="16"/>
        <v>#DIV/0!</v>
      </c>
      <c r="N37" s="79" t="e">
        <f t="shared" si="16"/>
        <v>#DIV/0!</v>
      </c>
      <c r="O37" s="79" t="e">
        <f t="shared" si="16"/>
        <v>#DIV/0!</v>
      </c>
      <c r="P37" s="79" t="e">
        <f t="shared" si="16"/>
        <v>#DIV/0!</v>
      </c>
      <c r="Q37" s="79" t="e">
        <f t="shared" si="16"/>
        <v>#DIV/0!</v>
      </c>
      <c r="R37" s="79" t="e">
        <f t="shared" si="16"/>
        <v>#DIV/0!</v>
      </c>
      <c r="S37" s="79" t="e">
        <f t="shared" si="16"/>
        <v>#DIV/0!</v>
      </c>
      <c r="T37" s="83" t="e">
        <f t="shared" si="16"/>
        <v>#DIV/0!</v>
      </c>
      <c r="U37" s="166" t="e">
        <f>AVERAGE(D37:T37)</f>
        <v>#DIV/0!</v>
      </c>
      <c r="V37" s="167"/>
      <c r="W37" s="68"/>
      <c r="X37" s="70"/>
    </row>
    <row r="38" spans="1:24" s="50" customFormat="1" ht="36" customHeight="1" thickBot="1" x14ac:dyDescent="0.25">
      <c r="A38" s="157" t="s">
        <v>89</v>
      </c>
      <c r="B38" s="158"/>
      <c r="C38" s="182"/>
      <c r="D38" s="79">
        <f>D32/D$34</f>
        <v>0</v>
      </c>
      <c r="E38" s="79">
        <f t="shared" si="16"/>
        <v>0</v>
      </c>
      <c r="F38" s="79">
        <f t="shared" si="16"/>
        <v>0</v>
      </c>
      <c r="G38" s="79">
        <f t="shared" si="16"/>
        <v>0</v>
      </c>
      <c r="H38" s="79" t="e">
        <f t="shared" si="16"/>
        <v>#DIV/0!</v>
      </c>
      <c r="I38" s="79" t="e">
        <f t="shared" si="16"/>
        <v>#DIV/0!</v>
      </c>
      <c r="J38" s="79" t="e">
        <f t="shared" si="16"/>
        <v>#DIV/0!</v>
      </c>
      <c r="K38" s="79" t="e">
        <f t="shared" si="16"/>
        <v>#DIV/0!</v>
      </c>
      <c r="L38" s="79" t="e">
        <f t="shared" si="16"/>
        <v>#DIV/0!</v>
      </c>
      <c r="M38" s="79" t="e">
        <f t="shared" si="16"/>
        <v>#DIV/0!</v>
      </c>
      <c r="N38" s="79" t="e">
        <f t="shared" si="16"/>
        <v>#DIV/0!</v>
      </c>
      <c r="O38" s="79" t="e">
        <f t="shared" si="16"/>
        <v>#DIV/0!</v>
      </c>
      <c r="P38" s="79" t="e">
        <f t="shared" si="16"/>
        <v>#DIV/0!</v>
      </c>
      <c r="Q38" s="79" t="e">
        <f t="shared" si="16"/>
        <v>#DIV/0!</v>
      </c>
      <c r="R38" s="79" t="e">
        <f t="shared" si="16"/>
        <v>#DIV/0!</v>
      </c>
      <c r="S38" s="79" t="e">
        <f t="shared" si="16"/>
        <v>#DIV/0!</v>
      </c>
      <c r="T38" s="83" t="e">
        <f t="shared" si="16"/>
        <v>#DIV/0!</v>
      </c>
      <c r="U38" s="166" t="e">
        <f>AVERAGE(D38:T38)</f>
        <v>#DIV/0!</v>
      </c>
      <c r="V38" s="167"/>
      <c r="W38" s="68"/>
      <c r="X38" s="70"/>
    </row>
    <row r="39" spans="1:24" s="50" customFormat="1" ht="36" customHeight="1" thickBot="1" x14ac:dyDescent="0.25">
      <c r="A39" s="157" t="s">
        <v>90</v>
      </c>
      <c r="B39" s="158"/>
      <c r="C39" s="182"/>
      <c r="D39" s="79">
        <f t="shared" ref="D39:S39" si="17">D33/D$34</f>
        <v>0</v>
      </c>
      <c r="E39" s="79">
        <f t="shared" si="17"/>
        <v>0</v>
      </c>
      <c r="F39" s="79">
        <f t="shared" si="17"/>
        <v>0</v>
      </c>
      <c r="G39" s="79">
        <f t="shared" si="17"/>
        <v>0</v>
      </c>
      <c r="H39" s="79" t="e">
        <f t="shared" si="17"/>
        <v>#DIV/0!</v>
      </c>
      <c r="I39" s="79" t="e">
        <f t="shared" si="17"/>
        <v>#DIV/0!</v>
      </c>
      <c r="J39" s="79" t="e">
        <f t="shared" si="17"/>
        <v>#DIV/0!</v>
      </c>
      <c r="K39" s="79" t="e">
        <f t="shared" si="17"/>
        <v>#DIV/0!</v>
      </c>
      <c r="L39" s="79" t="e">
        <f t="shared" si="17"/>
        <v>#DIV/0!</v>
      </c>
      <c r="M39" s="79" t="e">
        <f t="shared" si="17"/>
        <v>#DIV/0!</v>
      </c>
      <c r="N39" s="79" t="e">
        <f t="shared" si="17"/>
        <v>#DIV/0!</v>
      </c>
      <c r="O39" s="79" t="e">
        <f t="shared" si="17"/>
        <v>#DIV/0!</v>
      </c>
      <c r="P39" s="79" t="e">
        <f t="shared" si="17"/>
        <v>#DIV/0!</v>
      </c>
      <c r="Q39" s="79" t="e">
        <f t="shared" si="17"/>
        <v>#DIV/0!</v>
      </c>
      <c r="R39" s="79" t="e">
        <f t="shared" si="17"/>
        <v>#DIV/0!</v>
      </c>
      <c r="S39" s="79" t="e">
        <f t="shared" si="17"/>
        <v>#DIV/0!</v>
      </c>
      <c r="T39" s="83" t="e">
        <f t="shared" si="16"/>
        <v>#DIV/0!</v>
      </c>
      <c r="U39" s="166" t="e">
        <f t="shared" ref="U39:V39" si="18">AVERAGE(D39:T39)</f>
        <v>#DIV/0!</v>
      </c>
      <c r="V39" s="167" t="e">
        <f t="shared" si="18"/>
        <v>#DIV/0!</v>
      </c>
      <c r="W39" s="68"/>
      <c r="X39" s="70"/>
    </row>
    <row r="40" spans="1:24" s="50" customFormat="1" ht="30.75" customHeight="1" thickBot="1" x14ac:dyDescent="0.25">
      <c r="A40" s="174"/>
      <c r="B40" s="175"/>
      <c r="C40" s="176"/>
      <c r="D40" s="177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9"/>
      <c r="U40" s="180" t="str">
        <f>IF(SUM(D30:T30)-SUM(U29,U26,U22,U19)=0,"Correct/Richtig", "Erreur/Fehler")</f>
        <v>Correct/Richtig</v>
      </c>
      <c r="V40" s="181"/>
    </row>
    <row r="41" spans="1:24" ht="31.5" customHeight="1" x14ac:dyDescent="0.2">
      <c r="A41" s="2" t="s">
        <v>46</v>
      </c>
      <c r="B41" s="9" t="s">
        <v>75</v>
      </c>
      <c r="C41" s="9"/>
      <c r="U41" s="69"/>
    </row>
    <row r="42" spans="1:24" ht="31.5" customHeight="1" x14ac:dyDescent="0.2">
      <c r="B42" s="74" t="s">
        <v>76</v>
      </c>
      <c r="D42" s="40"/>
      <c r="E42" s="40"/>
      <c r="F42" s="40"/>
      <c r="G42" s="40"/>
      <c r="H42" s="40"/>
      <c r="I42" s="40"/>
      <c r="J42" s="40"/>
      <c r="K42" s="40"/>
    </row>
    <row r="43" spans="1:24" ht="31.5" customHeight="1" x14ac:dyDescent="0.2">
      <c r="B43" s="74" t="s">
        <v>77</v>
      </c>
      <c r="T43" s="40"/>
      <c r="U43" s="39"/>
    </row>
    <row r="44" spans="1:24" ht="31.5" customHeight="1" x14ac:dyDescent="0.2">
      <c r="B44" s="74"/>
      <c r="D44" s="40"/>
      <c r="E44" s="40"/>
      <c r="F44" s="40"/>
      <c r="G44" s="40"/>
      <c r="H44" s="40"/>
    </row>
  </sheetData>
  <dataConsolidate/>
  <mergeCells count="51">
    <mergeCell ref="A1:C1"/>
    <mergeCell ref="D1:T3"/>
    <mergeCell ref="U1:V4"/>
    <mergeCell ref="B2:C2"/>
    <mergeCell ref="B3:C3"/>
    <mergeCell ref="A4:C4"/>
    <mergeCell ref="U13:V13"/>
    <mergeCell ref="A14:C14"/>
    <mergeCell ref="A5:C5"/>
    <mergeCell ref="A6:C6"/>
    <mergeCell ref="A7:C7"/>
    <mergeCell ref="U7:V7"/>
    <mergeCell ref="A8:C8"/>
    <mergeCell ref="A9:C9"/>
    <mergeCell ref="A20:C20"/>
    <mergeCell ref="A10:C10"/>
    <mergeCell ref="A11:C11"/>
    <mergeCell ref="A12:C12"/>
    <mergeCell ref="A13:C13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31:C31"/>
    <mergeCell ref="A32:C32"/>
    <mergeCell ref="A33:C33"/>
    <mergeCell ref="A34:C34"/>
    <mergeCell ref="A27:B27"/>
    <mergeCell ref="A28:B28"/>
    <mergeCell ref="A29:C29"/>
    <mergeCell ref="A30:C30"/>
    <mergeCell ref="U30:V30"/>
    <mergeCell ref="A40:C40"/>
    <mergeCell ref="D40:T40"/>
    <mergeCell ref="U40:V40"/>
    <mergeCell ref="A35:C35"/>
    <mergeCell ref="A36:C36"/>
    <mergeCell ref="U36:V36"/>
    <mergeCell ref="A37:C37"/>
    <mergeCell ref="U37:V37"/>
    <mergeCell ref="A38:C38"/>
    <mergeCell ref="U38:V38"/>
    <mergeCell ref="A39:C39"/>
    <mergeCell ref="U39:V39"/>
  </mergeCells>
  <conditionalFormatting sqref="A4:C4">
    <cfRule type="containsText" dxfId="3" priority="1" operator="containsText" text="FR">
      <formula>NOT(ISERROR(SEARCH("FR",A4)))</formula>
    </cfRule>
    <cfRule type="containsText" dxfId="2" priority="2" operator="containsText" text="DE">
      <formula>NOT(ISERROR(SEARCH("DE",A4)))</formula>
    </cfRule>
  </conditionalFormatting>
  <pageMargins left="0.51181102362204722" right="0.31496062992125984" top="0.74803149606299213" bottom="0.55118110236220474" header="0.31496062992125984" footer="0.31496062992125984"/>
  <pageSetup paperSize="9" scale="72" fitToWidth="0" orientation="portrait" r:id="rId1"/>
  <headerFooter>
    <oddHeader>&amp;CInterreg GR - 2021/2027
Budget estimatif / Budgetschätzung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200-000000000000}">
          <x14:formula1>
            <xm:f>OCS_VKO_FP_PK!$M$5:$O$5</xm:f>
          </x14:formula1>
          <xm:sqref>A4:C4</xm:sqref>
        </x14:dataValidation>
        <x14:dataValidation type="list" showInputMessage="1" showErrorMessage="1" xr:uid="{00000000-0002-0000-0200-000001000000}">
          <x14:formula1>
            <xm:f>OCS_VKO_FP_PK!$H$5:$L$5</xm:f>
          </x14:formula1>
          <xm:sqref>D6:T6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3"/>
  <sheetViews>
    <sheetView zoomScale="70" zoomScaleNormal="70" workbookViewId="0">
      <selection activeCell="A29" sqref="A29:C29"/>
    </sheetView>
  </sheetViews>
  <sheetFormatPr defaultColWidth="11" defaultRowHeight="14.25" outlineLevelRow="1" outlineLevelCol="1" x14ac:dyDescent="0.2"/>
  <cols>
    <col min="1" max="1" width="17.75" customWidth="1"/>
    <col min="2" max="3" width="17.375" customWidth="1"/>
    <col min="4" max="6" width="15.875" customWidth="1" outlineLevel="1"/>
    <col min="7" max="7" width="14.5" customWidth="1" outlineLevel="1"/>
    <col min="8" max="8" width="15.875" customWidth="1" outlineLevel="1"/>
    <col min="9" max="20" width="14.5" customWidth="1" outlineLevel="1"/>
    <col min="21" max="22" width="31" customWidth="1"/>
    <col min="23" max="23" width="20.5" bestFit="1" customWidth="1"/>
  </cols>
  <sheetData>
    <row r="1" spans="1:23" ht="30.75" customHeight="1" thickBot="1" x14ac:dyDescent="0.25">
      <c r="A1" s="145" t="s">
        <v>5</v>
      </c>
      <c r="B1" s="146"/>
      <c r="C1" s="147"/>
      <c r="D1" s="127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38"/>
      <c r="V1" s="138"/>
    </row>
    <row r="2" spans="1:23" ht="30.75" customHeight="1" thickBot="1" x14ac:dyDescent="0.25">
      <c r="A2" s="44" t="s">
        <v>4</v>
      </c>
      <c r="B2" s="128"/>
      <c r="C2" s="129"/>
      <c r="D2" s="127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38"/>
      <c r="V2" s="138"/>
    </row>
    <row r="3" spans="1:23" ht="30.75" customHeight="1" thickBot="1" x14ac:dyDescent="0.25">
      <c r="A3" s="43" t="s">
        <v>34</v>
      </c>
      <c r="B3" s="145">
        <v>48</v>
      </c>
      <c r="C3" s="147"/>
      <c r="D3" s="127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38"/>
      <c r="V3" s="138"/>
    </row>
    <row r="4" spans="1:23" s="1" customFormat="1" ht="30.75" customHeight="1" thickBot="1" x14ac:dyDescent="0.25">
      <c r="A4" s="142" t="s">
        <v>31</v>
      </c>
      <c r="B4" s="143"/>
      <c r="C4" s="144"/>
      <c r="D4" s="4" t="s">
        <v>7</v>
      </c>
      <c r="E4" s="4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139"/>
      <c r="V4" s="139"/>
    </row>
    <row r="5" spans="1:23" s="1" customFormat="1" ht="36" customHeight="1" thickBot="1" x14ac:dyDescent="0.25">
      <c r="A5" s="132" t="s">
        <v>35</v>
      </c>
      <c r="B5" s="133"/>
      <c r="C5" s="133"/>
      <c r="D5" s="3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 s="7" t="s">
        <v>38</v>
      </c>
      <c r="V5" s="42" t="s">
        <v>39</v>
      </c>
    </row>
    <row r="6" spans="1:23" s="56" customFormat="1" ht="30.75" customHeight="1" thickBot="1" x14ac:dyDescent="0.25">
      <c r="A6" s="134" t="s">
        <v>45</v>
      </c>
      <c r="B6" s="135"/>
      <c r="C6" s="135"/>
      <c r="D6" s="57" t="s">
        <v>30</v>
      </c>
      <c r="E6" s="58" t="s">
        <v>33</v>
      </c>
      <c r="F6" s="58" t="s">
        <v>31</v>
      </c>
      <c r="G6" s="58" t="s">
        <v>32</v>
      </c>
      <c r="H6" s="58" t="s">
        <v>31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9"/>
      <c r="U6" s="60"/>
      <c r="V6" s="61"/>
    </row>
    <row r="7" spans="1:23" s="1" customFormat="1" ht="30.75" customHeight="1" outlineLevel="1" thickBot="1" x14ac:dyDescent="0.25">
      <c r="A7" s="136" t="s">
        <v>41</v>
      </c>
      <c r="B7" s="137"/>
      <c r="C7" s="137"/>
      <c r="D7" s="10">
        <v>1.5</v>
      </c>
      <c r="E7" s="11">
        <v>0.5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  <c r="U7" s="148" t="str">
        <f>IF(SUM(D7:T7)&gt;2,"Attention/Achtung- cette groupe de fonction est limitée à 2 personnes par projet/diese Funktionsgruppe ist auf 2 Personen pro Projekt begrenzt","")</f>
        <v/>
      </c>
      <c r="V7" s="149"/>
    </row>
    <row r="8" spans="1:23" s="1" customFormat="1" ht="30.75" customHeight="1" outlineLevel="1" x14ac:dyDescent="0.2">
      <c r="A8" s="123" t="s">
        <v>25</v>
      </c>
      <c r="B8" s="124"/>
      <c r="C8" s="124"/>
      <c r="D8" s="35">
        <f>IF(D$6="LU",OCS_VKO_FP_PK!$H$8,IF(D$6="BE",OCS_VKO_FP_PK!$K$8,IF(D$6="FR",OCS_VKO_FP_PK!$I$8,IF(D$6="DE",OCS_VKO_FP_PK!$J$8,0))))</f>
        <v>68</v>
      </c>
      <c r="E8" s="36">
        <f>IF(E$6="LU",OCS_VKO_FP_PK!$H$8,IF(E$6="BE",OCS_VKO_FP_PK!$K$8,IF(E$6="FR",OCS_VKO_FP_PK!$I$8,IF(E$6="DE",OCS_VKO_FP_PK!$J$8,0))))</f>
        <v>79</v>
      </c>
      <c r="F8" s="36">
        <f>IF(F$6="LU",OCS_VKO_FP_PK!$H$8,IF(F$6="BE",OCS_VKO_FP_PK!$K$8,IF(F$6="FR",OCS_VKO_FP_PK!$I$8,IF(F$6="DE",OCS_VKO_FP_PK!$J$8,0))))</f>
        <v>62</v>
      </c>
      <c r="G8" s="36">
        <f>IF(G$6="LU",OCS_VKO_FP_PK!$H$8,IF(G$6="BE",OCS_VKO_FP_PK!$K$8,IF(G$6="FR",OCS_VKO_FP_PK!$I$8,IF(G$6="DE",OCS_VKO_FP_PK!$J$8,0))))</f>
        <v>65</v>
      </c>
      <c r="H8" s="36">
        <f>IF(H$6="LU",OCS_VKO_FP_PK!$H$8,IF(H$6="BE",OCS_VKO_FP_PK!$K$8,IF(H$6="FR",OCS_VKO_FP_PK!$I$8,IF(H$6="DE",OCS_VKO_FP_PK!$J$8,0))))</f>
        <v>62</v>
      </c>
      <c r="I8" s="36">
        <f>IF(I$6="LU",OCS_VKO_FP_PK!$H$8,IF(I$6="BE",OCS_VKO_FP_PK!$K$8,IF(I$6="FR",OCS_VKO_FP_PK!$I$8,IF(I$6="DE",OCS_VKO_FP_PK!$J$8,0))))</f>
        <v>0</v>
      </c>
      <c r="J8" s="36">
        <f>IF(J$6="LU",OCS_VKO_FP_PK!$H$8,IF(J$6="BE",OCS_VKO_FP_PK!$K$8,IF(J$6="FR",OCS_VKO_FP_PK!$I$8,IF(J$6="DE",OCS_VKO_FP_PK!$J$8,0))))</f>
        <v>0</v>
      </c>
      <c r="K8" s="36">
        <f>IF(K$6="LU",OCS_VKO_FP_PK!$H$8,IF(K$6="BE",OCS_VKO_FP_PK!$K$8,IF(K$6="FR",OCS_VKO_FP_PK!$I$8,IF(K$6="DE",OCS_VKO_FP_PK!$J$8,0))))</f>
        <v>0</v>
      </c>
      <c r="L8" s="36">
        <f>IF(L$6="LU",OCS_VKO_FP_PK!$H$8,IF(L$6="BE",OCS_VKO_FP_PK!$K$8,IF(L$6="FR",OCS_VKO_FP_PK!$I$8,IF(L$6="DE",OCS_VKO_FP_PK!$J$8,0))))</f>
        <v>0</v>
      </c>
      <c r="M8" s="36">
        <f>IF(M$6="LU",OCS_VKO_FP_PK!$H$8,IF(M$6="BE",OCS_VKO_FP_PK!$K$8,IF(M$6="FR",OCS_VKO_FP_PK!$I$8,IF(M$6="DE",OCS_VKO_FP_PK!$J$8,0))))</f>
        <v>0</v>
      </c>
      <c r="N8" s="36">
        <f>IF(N$6="LU",OCS_VKO_FP_PK!$H$8,IF(N$6="BE",OCS_VKO_FP_PK!$K$8,IF(N$6="FR",OCS_VKO_FP_PK!$I$8,IF(N$6="DE",OCS_VKO_FP_PK!$J$8,0))))</f>
        <v>0</v>
      </c>
      <c r="O8" s="36">
        <f>IF(O$6="LU",OCS_VKO_FP_PK!$H$8,IF(O$6="BE",OCS_VKO_FP_PK!$K$8,IF(O$6="FR",OCS_VKO_FP_PK!$I$8,IF(O$6="DE",OCS_VKO_FP_PK!$J$8,0))))</f>
        <v>0</v>
      </c>
      <c r="P8" s="36">
        <f>IF(P$6="LU",OCS_VKO_FP_PK!$H$8,IF(P$6="BE",OCS_VKO_FP_PK!$K$8,IF(P$6="FR",OCS_VKO_FP_PK!$I$8,IF(P$6="DE",OCS_VKO_FP_PK!$J$8,0))))</f>
        <v>0</v>
      </c>
      <c r="Q8" s="36">
        <f>IF(Q$6="LU",OCS_VKO_FP_PK!$H$8,IF(Q$6="BE",OCS_VKO_FP_PK!$K$8,IF(Q$6="FR",OCS_VKO_FP_PK!$I$8,IF(Q$6="DE",OCS_VKO_FP_PK!$J$8,0))))</f>
        <v>0</v>
      </c>
      <c r="R8" s="36">
        <f>IF(R$6="LU",OCS_VKO_FP_PK!$H$8,IF(R$6="BE",OCS_VKO_FP_PK!$K$8,IF(R$6="FR",OCS_VKO_FP_PK!$I$8,IF(R$6="DE",OCS_VKO_FP_PK!$J$8,0))))</f>
        <v>0</v>
      </c>
      <c r="S8" s="36">
        <f>IF(S$6="LU",OCS_VKO_FP_PK!$H$8,IF(S$6="BE",OCS_VKO_FP_PK!$K$8,IF(S$6="FR",OCS_VKO_FP_PK!$I$8,IF(S$6="DE",OCS_VKO_FP_PK!$J$8,0))))</f>
        <v>0</v>
      </c>
      <c r="T8" s="37">
        <f>IF(T$6="LU",OCS_VKO_FP_PK!$H$8,IF(T$6="BE",OCS_VKO_FP_PK!$K$8,IF(T$6="FR",OCS_VKO_FP_PK!$I$8,IF(T$6="DE",OCS_VKO_FP_PK!$J$8,0))))</f>
        <v>0</v>
      </c>
      <c r="U8" s="15"/>
      <c r="V8" s="15"/>
    </row>
    <row r="9" spans="1:23" s="1" customFormat="1" ht="30.75" customHeight="1" outlineLevel="1" thickBot="1" x14ac:dyDescent="0.25">
      <c r="A9" s="140" t="s">
        <v>26</v>
      </c>
      <c r="B9" s="141"/>
      <c r="C9" s="141"/>
      <c r="D9" s="18">
        <f t="shared" ref="D9:T9" si="0">(D7*1720)*D8*$B$3</f>
        <v>8421120</v>
      </c>
      <c r="E9" s="19">
        <f t="shared" si="0"/>
        <v>3261120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20">
        <f t="shared" si="0"/>
        <v>0</v>
      </c>
      <c r="U9" s="45">
        <f>IF(U7="",SUM(D9:T9),"Attention / Achtung")</f>
        <v>11682240</v>
      </c>
      <c r="V9" s="16" t="e">
        <f>D9*#REF!+E9*#REF!+F9*#REF!+G9*#REF!+H9*#REF!+I9*#REF!+J9*#REF!+K9*#REF!+L9*#REF!+M9*#REF!+N9*#REF!+O9*#REF!+P9*#REF!+Q9*#REF!+R9*#REF!+S9*#REF!+T9*#REF!</f>
        <v>#REF!</v>
      </c>
      <c r="W9" s="41"/>
    </row>
    <row r="10" spans="1:23" s="1" customFormat="1" ht="30.75" customHeight="1" outlineLevel="1" thickBot="1" x14ac:dyDescent="0.25">
      <c r="A10" s="136" t="s">
        <v>42</v>
      </c>
      <c r="B10" s="137"/>
      <c r="C10" s="137"/>
      <c r="D10" s="10">
        <v>2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3" t="str">
        <f>IF((SUM(D10:T10)/COUNTIF(D10:T10,"&gt;0"))&gt;2,"Attention/Achtung- cette groupe de fonction est limitée à 2 personnes par partenaire/diese Funktionsgruppe ist auf 2 Personen pro Projektpartner begrenzt","")</f>
        <v/>
      </c>
      <c r="V10" s="13"/>
    </row>
    <row r="11" spans="1:23" s="1" customFormat="1" ht="30.75" customHeight="1" outlineLevel="1" x14ac:dyDescent="0.2">
      <c r="A11" s="123" t="s">
        <v>25</v>
      </c>
      <c r="B11" s="124"/>
      <c r="C11" s="124"/>
      <c r="D11" s="35">
        <f>IF(D$6="LU",OCS_VKO_FP_PK!$H$11,IF(D$6="BE",OCS_VKO_FP_PK!$K$11,IF(D$6="FR",OCS_VKO_FP_PK!$I$11,IF(D$6="DE",OCS_VKO_FP_PK!$J$11,0))))</f>
        <v>44</v>
      </c>
      <c r="E11" s="36">
        <f>IF(E$6="LU",OCS_VKO_FP_PK!$H$11,IF(E$6="BE",OCS_VKO_FP_PK!$K$11,IF(E$6="FR",OCS_VKO_FP_PK!$I$11,IF(E$6="DE",OCS_VKO_FP_PK!$J$11,0))))</f>
        <v>59</v>
      </c>
      <c r="F11" s="36">
        <f>IF(F$6="LU",OCS_VKO_FP_PK!$H$11,IF(F$6="BE",OCS_VKO_FP_PK!$K$11,IF(F$6="FR",OCS_VKO_FP_PK!$I$11,IF(F$6="DE",OCS_VKO_FP_PK!$J$11,0))))</f>
        <v>43</v>
      </c>
      <c r="G11" s="36">
        <f>IF(G$6="LU",OCS_VKO_FP_PK!$H$11,IF(G$6="BE",OCS_VKO_FP_PK!$K$11,IF(G$6="FR",OCS_VKO_FP_PK!$I$11,IF(G$6="DE",OCS_VKO_FP_PK!$J$11,0))))</f>
        <v>43</v>
      </c>
      <c r="H11" s="36">
        <f>IF(H$6="LU",OCS_VKO_FP_PK!$H$11,IF(H$6="BE",OCS_VKO_FP_PK!$K$11,IF(H$6="FR",OCS_VKO_FP_PK!$I$11,IF(H$6="DE",OCS_VKO_FP_PK!$J$11,0))))</f>
        <v>43</v>
      </c>
      <c r="I11" s="36">
        <f>IF(I$6="LU",OCS_VKO_FP_PK!$H$11,IF(I$6="BE",OCS_VKO_FP_PK!$K$11,IF(I$6="FR",OCS_VKO_FP_PK!$I$11,IF(I$6="DE",OCS_VKO_FP_PK!$J$11,0))))</f>
        <v>0</v>
      </c>
      <c r="J11" s="36">
        <f>IF(J$6="LU",OCS_VKO_FP_PK!$H$11,IF(J$6="BE",OCS_VKO_FP_PK!$K$11,IF(J$6="FR",OCS_VKO_FP_PK!$I$11,IF(J$6="DE",OCS_VKO_FP_PK!$J$11,0))))</f>
        <v>0</v>
      </c>
      <c r="K11" s="36">
        <f>IF(K$6="LU",OCS_VKO_FP_PK!$H$11,IF(K$6="BE",OCS_VKO_FP_PK!$K$11,IF(K$6="FR",OCS_VKO_FP_PK!$I$11,IF(K$6="DE",OCS_VKO_FP_PK!$J$11,0))))</f>
        <v>0</v>
      </c>
      <c r="L11" s="36">
        <f>IF(L$6="LU",OCS_VKO_FP_PK!$H$11,IF(L$6="BE",OCS_VKO_FP_PK!$K$11,IF(L$6="FR",OCS_VKO_FP_PK!$I$11,IF(L$6="DE",OCS_VKO_FP_PK!$J$11,0))))</f>
        <v>0</v>
      </c>
      <c r="M11" s="36">
        <f>IF(M$6="LU",OCS_VKO_FP_PK!$H$11,IF(M$6="BE",OCS_VKO_FP_PK!$K$11,IF(M$6="FR",OCS_VKO_FP_PK!$I$11,IF(M$6="DE",OCS_VKO_FP_PK!$J$11,0))))</f>
        <v>0</v>
      </c>
      <c r="N11" s="36">
        <f>IF(N$6="LU",OCS_VKO_FP_PK!$H$11,IF(N$6="BE",OCS_VKO_FP_PK!$K$11,IF(N$6="FR",OCS_VKO_FP_PK!$I$11,IF(N$6="DE",OCS_VKO_FP_PK!$J$11,0))))</f>
        <v>0</v>
      </c>
      <c r="O11" s="36">
        <f>IF(O$6="LU",OCS_VKO_FP_PK!$H$11,IF(O$6="BE",OCS_VKO_FP_PK!$K$11,IF(O$6="FR",OCS_VKO_FP_PK!$I$11,IF(O$6="DE",OCS_VKO_FP_PK!$J$11,0))))</f>
        <v>0</v>
      </c>
      <c r="P11" s="36">
        <f>IF(P$6="LU",OCS_VKO_FP_PK!$H$11,IF(P$6="BE",OCS_VKO_FP_PK!$K$11,IF(P$6="FR",OCS_VKO_FP_PK!$I$11,IF(P$6="DE",OCS_VKO_FP_PK!$J$11,0))))</f>
        <v>0</v>
      </c>
      <c r="Q11" s="36">
        <f>IF(Q$6="LU",OCS_VKO_FP_PK!$H$11,IF(Q$6="BE",OCS_VKO_FP_PK!$K$11,IF(Q$6="FR",OCS_VKO_FP_PK!$I$11,IF(Q$6="DE",OCS_VKO_FP_PK!$J$11,0))))</f>
        <v>0</v>
      </c>
      <c r="R11" s="36">
        <f>IF(R$6="LU",OCS_VKO_FP_PK!$H$11,IF(R$6="BE",OCS_VKO_FP_PK!$K$11,IF(R$6="FR",OCS_VKO_FP_PK!$I$11,IF(R$6="DE",OCS_VKO_FP_PK!$J$11,0))))</f>
        <v>0</v>
      </c>
      <c r="S11" s="36">
        <f>IF(S$6="LU",OCS_VKO_FP_PK!$H$11,IF(S$6="BE",OCS_VKO_FP_PK!$K$11,IF(S$6="FR",OCS_VKO_FP_PK!$I$11,IF(S$6="DE",OCS_VKO_FP_PK!$J$11,0))))</f>
        <v>0</v>
      </c>
      <c r="T11" s="37">
        <f>IF(T$6="LU",OCS_VKO_FP_PK!$H$11,IF(T$6="BE",OCS_VKO_FP_PK!$K$11,IF(T$6="FR",OCS_VKO_FP_PK!$I$11,IF(T$6="DE",OCS_VKO_FP_PK!$J$11,0))))</f>
        <v>0</v>
      </c>
      <c r="U11" s="15"/>
      <c r="V11" s="15"/>
    </row>
    <row r="12" spans="1:23" s="1" customFormat="1" ht="30.75" customHeight="1" outlineLevel="1" thickBot="1" x14ac:dyDescent="0.25">
      <c r="A12" s="140" t="s">
        <v>27</v>
      </c>
      <c r="B12" s="141"/>
      <c r="C12" s="141"/>
      <c r="D12" s="18">
        <f t="shared" ref="D12:T12" si="1">(D10*1720)*D11*$B$3</f>
        <v>7265280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1"/>
        <v>0</v>
      </c>
      <c r="O12" s="19">
        <f t="shared" si="1"/>
        <v>0</v>
      </c>
      <c r="P12" s="19">
        <f t="shared" si="1"/>
        <v>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20">
        <f t="shared" si="1"/>
        <v>0</v>
      </c>
      <c r="U12" s="14">
        <f>SUM(D12:T12)</f>
        <v>7265280</v>
      </c>
      <c r="V12" s="14" t="e">
        <f>D12*#REF!+E12*#REF!+F12*#REF!+G12*#REF!+H12*#REF!+I12*#REF!+J12*#REF!+K12*#REF!+L12*#REF!+M12*#REF!+N12*#REF!+O12*#REF!+P12*#REF!+Q12*#REF!+R12*#REF!+S12*#REF!+T12*#REF!</f>
        <v>#REF!</v>
      </c>
      <c r="W12" s="41"/>
    </row>
    <row r="13" spans="1:23" s="1" customFormat="1" ht="30.75" customHeight="1" outlineLevel="1" thickBot="1" x14ac:dyDescent="0.25">
      <c r="A13" s="136" t="s">
        <v>43</v>
      </c>
      <c r="B13" s="137"/>
      <c r="C13" s="137"/>
      <c r="D13" s="10"/>
      <c r="E13" s="11">
        <v>4</v>
      </c>
      <c r="F13" s="11">
        <v>12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30"/>
      <c r="V13" s="131"/>
    </row>
    <row r="14" spans="1:23" s="1" customFormat="1" ht="30.75" customHeight="1" outlineLevel="1" x14ac:dyDescent="0.2">
      <c r="A14" s="123" t="s">
        <v>25</v>
      </c>
      <c r="B14" s="124"/>
      <c r="C14" s="124"/>
      <c r="D14" s="21">
        <f>IF(D$6="LU",OCS_VKO_FP_PK!$H$14,IF(D$6="BE",OCS_VKO_FP_PK!$K$14,IF(D$6="FR",OCS_VKO_FP_PK!$I$14,IF(D$6="DE",OCS_VKO_FP_PK!$J$14,0))))</f>
        <v>37</v>
      </c>
      <c r="E14" s="36">
        <f>IF(E$6="LU",OCS_VKO_FP_PK!$H$14,IF(E$6="BE",OCS_VKO_FP_PK!$K$14,IF(E$6="FR",OCS_VKO_FP_PK!$I$14,IF(E$6="DE",OCS_VKO_FP_PK!$J$14,0))))</f>
        <v>43</v>
      </c>
      <c r="F14" s="36">
        <f>IF(F$6="LU",OCS_VKO_FP_PK!$H$14,IF(F$6="BE",OCS_VKO_FP_PK!$K$14,IF(F$6="FR",OCS_VKO_FP_PK!$I$14,IF(F$6="DE",OCS_VKO_FP_PK!$J$14,0))))</f>
        <v>27</v>
      </c>
      <c r="G14" s="36">
        <f>IF(G$6="LU",OCS_VKO_FP_PK!$H$14,IF(G$6="BE",OCS_VKO_FP_PK!$K$14,IF(G$6="FR",OCS_VKO_FP_PK!$I$14,IF(G$6="DE",OCS_VKO_FP_PK!$J$14,0))))</f>
        <v>31</v>
      </c>
      <c r="H14" s="36">
        <f>IF(H$6="LU",OCS_VKO_FP_PK!$H$14,IF(H$6="BE",OCS_VKO_FP_PK!$K$14,IF(H$6="FR",OCS_VKO_FP_PK!$I$14,IF(H$6="DE",OCS_VKO_FP_PK!$J$14,0))))</f>
        <v>27</v>
      </c>
      <c r="I14" s="36">
        <f>IF(I$6="LU",OCS_VKO_FP_PK!$H$14,IF(I$6="BE",OCS_VKO_FP_PK!$K$14,IF(I$6="FR",OCS_VKO_FP_PK!$I$14,IF(I$6="DE",OCS_VKO_FP_PK!$J$14,0))))</f>
        <v>0</v>
      </c>
      <c r="J14" s="36">
        <f>IF(J$6="LU",OCS_VKO_FP_PK!$H$14,IF(J$6="BE",OCS_VKO_FP_PK!$K$14,IF(J$6="FR",OCS_VKO_FP_PK!$I$14,IF(J$6="DE",OCS_VKO_FP_PK!$J$14,0))))</f>
        <v>0</v>
      </c>
      <c r="K14" s="36">
        <f>IF(K$6="LU",OCS_VKO_FP_PK!$H$14,IF(K$6="BE",OCS_VKO_FP_PK!$K$14,IF(K$6="FR",OCS_VKO_FP_PK!$I$14,IF(K$6="DE",OCS_VKO_FP_PK!$J$14,0))))</f>
        <v>0</v>
      </c>
      <c r="L14" s="36">
        <f>IF(L$6="LU",OCS_VKO_FP_PK!$H$14,IF(L$6="BE",OCS_VKO_FP_PK!$K$14,IF(L$6="FR",OCS_VKO_FP_PK!$I$14,IF(L$6="DE",OCS_VKO_FP_PK!$J$14,0))))</f>
        <v>0</v>
      </c>
      <c r="M14" s="36">
        <f>IF(M$6="LU",OCS_VKO_FP_PK!$H$14,IF(M$6="BE",OCS_VKO_FP_PK!$K$14,IF(M$6="FR",OCS_VKO_FP_PK!$I$14,IF(M$6="DE",OCS_VKO_FP_PK!$J$14,0))))</f>
        <v>0</v>
      </c>
      <c r="N14" s="36">
        <f>IF(N$6="LU",OCS_VKO_FP_PK!$H$14,IF(N$6="BE",OCS_VKO_FP_PK!$K$14,IF(N$6="FR",OCS_VKO_FP_PK!$I$14,IF(N$6="DE",OCS_VKO_FP_PK!$J$14,0))))</f>
        <v>0</v>
      </c>
      <c r="O14" s="36">
        <f>IF(O$6="LU",OCS_VKO_FP_PK!$H$14,IF(O$6="BE",OCS_VKO_FP_PK!$K$14,IF(O$6="FR",OCS_VKO_FP_PK!$I$14,IF(O$6="DE",OCS_VKO_FP_PK!$J$14,0))))</f>
        <v>0</v>
      </c>
      <c r="P14" s="36">
        <f>IF(P$6="LU",OCS_VKO_FP_PK!$H$14,IF(P$6="BE",OCS_VKO_FP_PK!$K$14,IF(P$6="FR",OCS_VKO_FP_PK!$I$14,IF(P$6="DE",OCS_VKO_FP_PK!$J$14,0))))</f>
        <v>0</v>
      </c>
      <c r="Q14" s="36">
        <f>IF(Q$6="LU",OCS_VKO_FP_PK!$H$14,IF(Q$6="BE",OCS_VKO_FP_PK!$K$14,IF(Q$6="FR",OCS_VKO_FP_PK!$I$14,IF(Q$6="DE",OCS_VKO_FP_PK!$J$14,0))))</f>
        <v>0</v>
      </c>
      <c r="R14" s="36">
        <f>IF(R$6="LU",OCS_VKO_FP_PK!$H$14,IF(R$6="BE",OCS_VKO_FP_PK!$K$14,IF(R$6="FR",OCS_VKO_FP_PK!$I$14,IF(R$6="DE",OCS_VKO_FP_PK!$J$14,0))))</f>
        <v>0</v>
      </c>
      <c r="S14" s="36">
        <f>IF(S$6="LU",OCS_VKO_FP_PK!$H$14,IF(S$6="BE",OCS_VKO_FP_PK!$K$14,IF(S$6="FR",OCS_VKO_FP_PK!$I$14,IF(S$6="DE",OCS_VKO_FP_PK!$J$14,0))))</f>
        <v>0</v>
      </c>
      <c r="T14" s="37">
        <f>IF(T$6="LU",OCS_VKO_FP_PK!$H$14,IF(T$6="BE",OCS_VKO_FP_PK!$K$14,IF(T$6="FR",OCS_VKO_FP_PK!$I$14,IF(T$6="DE",OCS_VKO_FP_PK!$J$14,0))))</f>
        <v>0</v>
      </c>
      <c r="U14" s="15"/>
      <c r="V14" s="15"/>
    </row>
    <row r="15" spans="1:23" s="1" customFormat="1" ht="30.75" customHeight="1" outlineLevel="1" thickBot="1" x14ac:dyDescent="0.25">
      <c r="A15" s="140" t="s">
        <v>28</v>
      </c>
      <c r="B15" s="141"/>
      <c r="C15" s="141"/>
      <c r="D15" s="18">
        <f t="shared" ref="D15:T15" si="2">(D13*1720)*D14*$B$3</f>
        <v>0</v>
      </c>
      <c r="E15" s="19">
        <f t="shared" si="2"/>
        <v>14200320</v>
      </c>
      <c r="F15" s="19">
        <f t="shared" si="2"/>
        <v>26749440</v>
      </c>
      <c r="G15" s="19">
        <f t="shared" si="2"/>
        <v>0</v>
      </c>
      <c r="H15" s="19">
        <f t="shared" si="2"/>
        <v>0</v>
      </c>
      <c r="I15" s="19">
        <f t="shared" si="2"/>
        <v>0</v>
      </c>
      <c r="J15" s="19">
        <f t="shared" si="2"/>
        <v>0</v>
      </c>
      <c r="K15" s="19">
        <f t="shared" si="2"/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19">
        <f t="shared" si="2"/>
        <v>0</v>
      </c>
      <c r="Q15" s="19">
        <f t="shared" si="2"/>
        <v>0</v>
      </c>
      <c r="R15" s="19">
        <f t="shared" si="2"/>
        <v>0</v>
      </c>
      <c r="S15" s="19">
        <f t="shared" si="2"/>
        <v>0</v>
      </c>
      <c r="T15" s="20">
        <f t="shared" si="2"/>
        <v>0</v>
      </c>
      <c r="U15" s="14">
        <f>SUM(D15:T15)</f>
        <v>40949760</v>
      </c>
      <c r="V15" s="14" t="e">
        <f>D15*#REF!+E15*#REF!+F15*#REF!+G15*#REF!+H15*#REF!+I15*#REF!+J15*#REF!+K15*#REF!+L15*#REF!+M15*#REF!+N15*#REF!+O15*#REF!+P15*#REF!+Q15*#REF!+R15*#REF!+S15*#REF!+T15*#REF!</f>
        <v>#REF!</v>
      </c>
      <c r="W15" s="41"/>
    </row>
    <row r="16" spans="1:23" s="1" customFormat="1" ht="30.75" customHeight="1" outlineLevel="1" thickBot="1" x14ac:dyDescent="0.25">
      <c r="A16" s="136" t="s">
        <v>44</v>
      </c>
      <c r="B16" s="137"/>
      <c r="C16" s="137"/>
      <c r="D16" s="10"/>
      <c r="E16" s="11">
        <v>7</v>
      </c>
      <c r="F16" s="11"/>
      <c r="G16" s="11">
        <v>5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15"/>
      <c r="V16" s="15"/>
    </row>
    <row r="17" spans="1:23" s="1" customFormat="1" ht="30.75" customHeight="1" outlineLevel="1" x14ac:dyDescent="0.2">
      <c r="A17" s="123" t="s">
        <v>25</v>
      </c>
      <c r="B17" s="124"/>
      <c r="C17" s="124"/>
      <c r="D17" s="21">
        <f>IF(D$6="LU",OCS_VKO_FP_PK!$H$17,IF(D$6="BE",OCS_VKO_FP_PK!$K$17,IF(D$6="FR",OCS_VKO_FP_PK!$I$17,IF(D$6="DE",OCS_VKO_FP_PK!$J$17,0))))</f>
        <v>31</v>
      </c>
      <c r="E17" s="36">
        <f>IF(E$6="LU",OCS_VKO_FP_PK!$H$17,IF(E$6="BE",OCS_VKO_FP_PK!$K$17,IF(E$6="FR",OCS_VKO_FP_PK!$I$17,IF(E$6="DE",OCS_VKO_FP_PK!$J$17,0))))</f>
        <v>37</v>
      </c>
      <c r="F17" s="36">
        <f>IF(F$6="LU",OCS_VKO_FP_PK!$H$17,IF(F$6="BE",OCS_VKO_FP_PK!$K$17,IF(F$6="FR",OCS_VKO_FP_PK!$I$17,IF(F$6="DE",OCS_VKO_FP_PK!$J$17,0))))</f>
        <v>22</v>
      </c>
      <c r="G17" s="36">
        <f>IF(G$6="LU",OCS_VKO_FP_PK!$H$17,IF(G$6="BE",OCS_VKO_FP_PK!$K$17,IF(G$6="FR",OCS_VKO_FP_PK!$I$17,IF(G$6="DE",OCS_VKO_FP_PK!$J$17,0))))</f>
        <v>24</v>
      </c>
      <c r="H17" s="36">
        <f>IF(H$6="LU",OCS_VKO_FP_PK!$H$17,IF(H$6="BE",OCS_VKO_FP_PK!$K$17,IF(H$6="FR",OCS_VKO_FP_PK!$I$17,IF(H$6="DE",OCS_VKO_FP_PK!$J$17,0))))</f>
        <v>22</v>
      </c>
      <c r="I17" s="36">
        <f>IF(I$6="LU",OCS_VKO_FP_PK!$H$17,IF(I$6="BE",OCS_VKO_FP_PK!$K$17,IF(I$6="FR",OCS_VKO_FP_PK!$I$17,IF(I$6="DE",OCS_VKO_FP_PK!$J$17,0))))</f>
        <v>0</v>
      </c>
      <c r="J17" s="36">
        <f>IF(J$6="LU",OCS_VKO_FP_PK!$H$17,IF(J$6="BE",OCS_VKO_FP_PK!$K$17,IF(J$6="FR",OCS_VKO_FP_PK!$I$17,IF(J$6="DE",OCS_VKO_FP_PK!$J$17,0))))</f>
        <v>0</v>
      </c>
      <c r="K17" s="36">
        <f>IF(K$6="LU",OCS_VKO_FP_PK!$H$17,IF(K$6="BE",OCS_VKO_FP_PK!$K$17,IF(K$6="FR",OCS_VKO_FP_PK!$I$17,IF(K$6="DE",OCS_VKO_FP_PK!$J$17,0))))</f>
        <v>0</v>
      </c>
      <c r="L17" s="36">
        <f>IF(L$6="LU",OCS_VKO_FP_PK!$H$17,IF(L$6="BE",OCS_VKO_FP_PK!$K$17,IF(L$6="FR",OCS_VKO_FP_PK!$I$17,IF(L$6="DE",OCS_VKO_FP_PK!$J$17,0))))</f>
        <v>0</v>
      </c>
      <c r="M17" s="36">
        <f>IF(M$6="LU",OCS_VKO_FP_PK!$H$17,IF(M$6="BE",OCS_VKO_FP_PK!$K$17,IF(M$6="FR",OCS_VKO_FP_PK!$I$17,IF(M$6="DE",OCS_VKO_FP_PK!$J$17,0))))</f>
        <v>0</v>
      </c>
      <c r="N17" s="36">
        <f>IF(N$6="LU",OCS_VKO_FP_PK!$H$17,IF(N$6="BE",OCS_VKO_FP_PK!$K$17,IF(N$6="FR",OCS_VKO_FP_PK!$I$17,IF(N$6="DE",OCS_VKO_FP_PK!$J$17,0))))</f>
        <v>0</v>
      </c>
      <c r="O17" s="36">
        <f>IF(O$6="LU",OCS_VKO_FP_PK!$H$17,IF(O$6="BE",OCS_VKO_FP_PK!$K$17,IF(O$6="FR",OCS_VKO_FP_PK!$I$17,IF(O$6="DE",OCS_VKO_FP_PK!$J$17,0))))</f>
        <v>0</v>
      </c>
      <c r="P17" s="36">
        <f>IF(P$6="LU",OCS_VKO_FP_PK!$H$17,IF(P$6="BE",OCS_VKO_FP_PK!$K$17,IF(P$6="FR",OCS_VKO_FP_PK!$I$17,IF(P$6="DE",OCS_VKO_FP_PK!$J$17,0))))</f>
        <v>0</v>
      </c>
      <c r="Q17" s="36">
        <f>IF(Q$6="LU",OCS_VKO_FP_PK!$H$17,IF(Q$6="BE",OCS_VKO_FP_PK!$K$17,IF(Q$6="FR",OCS_VKO_FP_PK!$I$17,IF(Q$6="DE",OCS_VKO_FP_PK!$J$17,0))))</f>
        <v>0</v>
      </c>
      <c r="R17" s="36">
        <f>IF(R$6="LU",OCS_VKO_FP_PK!$H$17,IF(R$6="BE",OCS_VKO_FP_PK!$K$17,IF(R$6="FR",OCS_VKO_FP_PK!$I$17,IF(R$6="DE",OCS_VKO_FP_PK!$J$17,0))))</f>
        <v>0</v>
      </c>
      <c r="S17" s="36">
        <f>IF(S$6="LU",OCS_VKO_FP_PK!$H$17,IF(S$6="BE",OCS_VKO_FP_PK!$K$17,IF(S$6="FR",OCS_VKO_FP_PK!$I$17,IF(S$6="DE",OCS_VKO_FP_PK!$J$17,0))))</f>
        <v>0</v>
      </c>
      <c r="T17" s="38">
        <f>IF(T$6="LU",OCS_VKO_FP_PK!$H$17,IF(T$6="BE",OCS_VKO_FP_PK!$K$17,IF(T$6="FR",OCS_VKO_FP_PK!$I$17,IF(T$6="DE",OCS_VKO_FP_PK!$J$17,0))))</f>
        <v>0</v>
      </c>
      <c r="U17" s="15"/>
      <c r="V17" s="15"/>
    </row>
    <row r="18" spans="1:23" s="1" customFormat="1" ht="30.75" customHeight="1" outlineLevel="1" thickBot="1" x14ac:dyDescent="0.25">
      <c r="A18" s="140" t="s">
        <v>29</v>
      </c>
      <c r="B18" s="141"/>
      <c r="C18" s="141"/>
      <c r="D18" s="18">
        <f t="shared" ref="D18:T18" si="3">(D16*1720)*D17*$B$3</f>
        <v>0</v>
      </c>
      <c r="E18" s="19">
        <f>(E16*1720)*E17*$B$3</f>
        <v>21383040</v>
      </c>
      <c r="F18" s="19">
        <f t="shared" si="3"/>
        <v>0</v>
      </c>
      <c r="G18" s="19">
        <f t="shared" si="3"/>
        <v>9907200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33">
        <f t="shared" si="3"/>
        <v>0</v>
      </c>
      <c r="U18" s="14">
        <f>SUM(D18:T18)</f>
        <v>31290240</v>
      </c>
      <c r="V18" s="14" t="e">
        <f>D18*#REF!+E18*#REF!+F18*#REF!+G18*#REF!+H18*#REF!+I18*#REF!+J18*#REF!+K18*#REF!+L18*#REF!+M18*#REF!+N18*#REF!+O18*#REF!+P18*#REF!+Q18*#REF!+R18*#REF!+S18*#REF!+T18*#REF!</f>
        <v>#REF!</v>
      </c>
      <c r="W18" s="41"/>
    </row>
    <row r="19" spans="1:23" s="56" customFormat="1" ht="30.75" customHeight="1" thickBot="1" x14ac:dyDescent="0.25">
      <c r="A19" s="116" t="s">
        <v>6</v>
      </c>
      <c r="B19" s="117"/>
      <c r="C19" s="118"/>
      <c r="D19" s="62">
        <f>SUM(D9,D12,D15,D18)</f>
        <v>15686400</v>
      </c>
      <c r="E19" s="63">
        <f>SUM(E9,E12,E15,E18)</f>
        <v>38844480</v>
      </c>
      <c r="F19" s="63">
        <f>SUM(F9,F12,F15,F18)</f>
        <v>26749440</v>
      </c>
      <c r="G19" s="63">
        <f t="shared" ref="G19:T19" si="4">SUM(G9,G12,G15,G18)</f>
        <v>9907200</v>
      </c>
      <c r="H19" s="63">
        <f t="shared" si="4"/>
        <v>0</v>
      </c>
      <c r="I19" s="63">
        <f t="shared" si="4"/>
        <v>0</v>
      </c>
      <c r="J19" s="63">
        <f t="shared" si="4"/>
        <v>0</v>
      </c>
      <c r="K19" s="63">
        <f t="shared" si="4"/>
        <v>0</v>
      </c>
      <c r="L19" s="63">
        <f t="shared" si="4"/>
        <v>0</v>
      </c>
      <c r="M19" s="63">
        <f t="shared" si="4"/>
        <v>0</v>
      </c>
      <c r="N19" s="63">
        <f t="shared" si="4"/>
        <v>0</v>
      </c>
      <c r="O19" s="63">
        <f t="shared" si="4"/>
        <v>0</v>
      </c>
      <c r="P19" s="63">
        <f t="shared" si="4"/>
        <v>0</v>
      </c>
      <c r="Q19" s="63">
        <f t="shared" si="4"/>
        <v>0</v>
      </c>
      <c r="R19" s="63">
        <f t="shared" si="4"/>
        <v>0</v>
      </c>
      <c r="S19" s="63">
        <f t="shared" si="4"/>
        <v>0</v>
      </c>
      <c r="T19" s="64">
        <f t="shared" si="4"/>
        <v>0</v>
      </c>
      <c r="U19" s="65">
        <f>SUM(D19:T19)</f>
        <v>91187520</v>
      </c>
      <c r="V19" s="65" t="e">
        <f>D19*#REF!+E19*#REF!+F19*#REF!+G19*#REF!+H19*#REF!+I19*#REF!+J19*#REF!+K19*#REF!+L19*#REF!+M19*#REF!+N19*#REF!+O19*#REF!+P19*#REF!+Q19*#REF!+R19*#REF!+S19*#REF!+T19*#REF!</f>
        <v>#REF!</v>
      </c>
      <c r="W19" s="55"/>
    </row>
    <row r="20" spans="1:23" s="1" customFormat="1" ht="30.75" customHeight="1" x14ac:dyDescent="0.2">
      <c r="A20" s="119" t="s">
        <v>24</v>
      </c>
      <c r="B20" s="120"/>
      <c r="C20" s="120"/>
      <c r="D20" s="21">
        <f>D19*0.15</f>
        <v>2352960</v>
      </c>
      <c r="E20" s="22">
        <f t="shared" ref="E20:T20" si="5">E19*0.15</f>
        <v>5826672</v>
      </c>
      <c r="F20" s="22">
        <f t="shared" si="5"/>
        <v>4012416</v>
      </c>
      <c r="G20" s="22">
        <f t="shared" si="5"/>
        <v>1486080</v>
      </c>
      <c r="H20" s="22">
        <f t="shared" si="5"/>
        <v>0</v>
      </c>
      <c r="I20" s="22">
        <f t="shared" si="5"/>
        <v>0</v>
      </c>
      <c r="J20" s="22">
        <f t="shared" si="5"/>
        <v>0</v>
      </c>
      <c r="K20" s="22">
        <f t="shared" si="5"/>
        <v>0</v>
      </c>
      <c r="L20" s="22">
        <f t="shared" si="5"/>
        <v>0</v>
      </c>
      <c r="M20" s="22">
        <f t="shared" si="5"/>
        <v>0</v>
      </c>
      <c r="N20" s="22">
        <f t="shared" si="5"/>
        <v>0</v>
      </c>
      <c r="O20" s="22">
        <f t="shared" si="5"/>
        <v>0</v>
      </c>
      <c r="P20" s="22">
        <f t="shared" si="5"/>
        <v>0</v>
      </c>
      <c r="Q20" s="22">
        <f t="shared" si="5"/>
        <v>0</v>
      </c>
      <c r="R20" s="22">
        <f t="shared" si="5"/>
        <v>0</v>
      </c>
      <c r="S20" s="22">
        <f t="shared" si="5"/>
        <v>0</v>
      </c>
      <c r="T20" s="23">
        <f t="shared" si="5"/>
        <v>0</v>
      </c>
      <c r="U20" s="15">
        <f>SUM(D20:T20)</f>
        <v>13678128</v>
      </c>
      <c r="V20" s="15" t="e">
        <f>D20*#REF!+E20*#REF!+F20*#REF!+G20*#REF!+H20*#REF!+I20*#REF!+J20*#REF!+K20*#REF!+L20*#REF!+M20*#REF!+N20*#REF!+O20*#REF!+P20*#REF!+Q20*#REF!+R20*#REF!+S20*#REF!+T20*#REF!</f>
        <v>#REF!</v>
      </c>
      <c r="W20" s="41"/>
    </row>
    <row r="21" spans="1:23" s="1" customFormat="1" ht="30.75" customHeight="1" thickBot="1" x14ac:dyDescent="0.25">
      <c r="A21" s="114" t="s">
        <v>0</v>
      </c>
      <c r="B21" s="115"/>
      <c r="C21" s="115"/>
      <c r="D21" s="18">
        <f>D19*0.05</f>
        <v>784320</v>
      </c>
      <c r="E21" s="19">
        <f t="shared" ref="E21:T21" si="6">E19*0.05</f>
        <v>1942224</v>
      </c>
      <c r="F21" s="19">
        <f t="shared" si="6"/>
        <v>1337472</v>
      </c>
      <c r="G21" s="19">
        <f t="shared" si="6"/>
        <v>495360</v>
      </c>
      <c r="H21" s="19">
        <f t="shared" si="6"/>
        <v>0</v>
      </c>
      <c r="I21" s="19">
        <f t="shared" si="6"/>
        <v>0</v>
      </c>
      <c r="J21" s="19">
        <f t="shared" si="6"/>
        <v>0</v>
      </c>
      <c r="K21" s="19">
        <f t="shared" si="6"/>
        <v>0</v>
      </c>
      <c r="L21" s="19">
        <f t="shared" si="6"/>
        <v>0</v>
      </c>
      <c r="M21" s="19">
        <f t="shared" si="6"/>
        <v>0</v>
      </c>
      <c r="N21" s="19">
        <f t="shared" si="6"/>
        <v>0</v>
      </c>
      <c r="O21" s="19">
        <f t="shared" si="6"/>
        <v>0</v>
      </c>
      <c r="P21" s="19">
        <f t="shared" si="6"/>
        <v>0</v>
      </c>
      <c r="Q21" s="19">
        <f t="shared" si="6"/>
        <v>0</v>
      </c>
      <c r="R21" s="19">
        <f t="shared" si="6"/>
        <v>0</v>
      </c>
      <c r="S21" s="19">
        <f t="shared" si="6"/>
        <v>0</v>
      </c>
      <c r="T21" s="20">
        <f t="shared" si="6"/>
        <v>0</v>
      </c>
      <c r="U21" s="14">
        <f t="shared" ref="U21:U25" si="7">SUM(D21:T21)</f>
        <v>4559376</v>
      </c>
      <c r="V21" s="14" t="e">
        <f>D21*#REF!+E21*#REF!+F21*#REF!+G21*#REF!+H21*#REF!+I21*#REF!+J21*#REF!+K21*#REF!+L21*#REF!+M21*#REF!+N21*#REF!+O21*#REF!+P21*#REF!+Q21*#REF!+R21*#REF!+S21*#REF!+T21*#REF!</f>
        <v>#REF!</v>
      </c>
      <c r="W21" s="41"/>
    </row>
    <row r="22" spans="1:23" s="56" customFormat="1" ht="30.75" customHeight="1" thickBot="1" x14ac:dyDescent="0.25">
      <c r="A22" s="116" t="s">
        <v>6</v>
      </c>
      <c r="B22" s="117"/>
      <c r="C22" s="118"/>
      <c r="D22" s="51">
        <f>SUM(D20:D21)</f>
        <v>3137280</v>
      </c>
      <c r="E22" s="52">
        <f>SUM(E20:E21)</f>
        <v>7768896</v>
      </c>
      <c r="F22" s="52">
        <f t="shared" ref="F22:T22" si="8">SUM(F20:F21)</f>
        <v>5349888</v>
      </c>
      <c r="G22" s="52">
        <f t="shared" si="8"/>
        <v>1981440</v>
      </c>
      <c r="H22" s="52">
        <f t="shared" si="8"/>
        <v>0</v>
      </c>
      <c r="I22" s="52">
        <f t="shared" si="8"/>
        <v>0</v>
      </c>
      <c r="J22" s="52">
        <f t="shared" si="8"/>
        <v>0</v>
      </c>
      <c r="K22" s="52">
        <f t="shared" si="8"/>
        <v>0</v>
      </c>
      <c r="L22" s="52">
        <f t="shared" si="8"/>
        <v>0</v>
      </c>
      <c r="M22" s="52">
        <f t="shared" si="8"/>
        <v>0</v>
      </c>
      <c r="N22" s="52">
        <f t="shared" si="8"/>
        <v>0</v>
      </c>
      <c r="O22" s="52">
        <f t="shared" si="8"/>
        <v>0</v>
      </c>
      <c r="P22" s="52">
        <f t="shared" si="8"/>
        <v>0</v>
      </c>
      <c r="Q22" s="52">
        <f t="shared" si="8"/>
        <v>0</v>
      </c>
      <c r="R22" s="52">
        <f t="shared" si="8"/>
        <v>0</v>
      </c>
      <c r="S22" s="52">
        <f t="shared" si="8"/>
        <v>0</v>
      </c>
      <c r="T22" s="53">
        <f t="shared" si="8"/>
        <v>0</v>
      </c>
      <c r="U22" s="54">
        <f>SUM(D22:T22)</f>
        <v>18237504</v>
      </c>
      <c r="V22" s="54" t="e">
        <f>D22*#REF!+E22*#REF!+F22*#REF!+G22*#REF!+H22*#REF!+I22*#REF!+J22*#REF!+K22*#REF!+L22*#REF!+M22*#REF!+N22*#REF!+O22*#REF!+P22*#REF!+Q22*#REF!+R22*#REF!+S22*#REF!+T22*#REF!</f>
        <v>#REF!</v>
      </c>
      <c r="W22" s="55"/>
    </row>
    <row r="23" spans="1:23" s="1" customFormat="1" ht="30.75" customHeight="1" x14ac:dyDescent="0.2">
      <c r="A23" s="119" t="s">
        <v>1</v>
      </c>
      <c r="B23" s="120"/>
      <c r="C23" s="120"/>
      <c r="D23" s="24">
        <v>500000</v>
      </c>
      <c r="E23" s="25">
        <v>256000</v>
      </c>
      <c r="F23" s="25">
        <v>15000</v>
      </c>
      <c r="G23" s="25">
        <v>0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15">
        <f t="shared" si="7"/>
        <v>771000</v>
      </c>
      <c r="V23" s="15" t="e">
        <f>D23*#REF!+E23*#REF!+F23*#REF!+G23*#REF!+H23*#REF!+I23*#REF!+J23*#REF!+K23*#REF!+L23*#REF!+M23*#REF!+N23*#REF!+O23*#REF!+P23*#REF!+Q23*#REF!+R23*#REF!+S23*#REF!+T23*#REF!</f>
        <v>#REF!</v>
      </c>
      <c r="W23" s="41"/>
    </row>
    <row r="24" spans="1:23" s="1" customFormat="1" ht="30.75" customHeight="1" x14ac:dyDescent="0.2">
      <c r="A24" s="152" t="s">
        <v>2</v>
      </c>
      <c r="B24" s="153"/>
      <c r="C24" s="153"/>
      <c r="D24" s="27">
        <v>112000</v>
      </c>
      <c r="E24" s="28">
        <v>261030</v>
      </c>
      <c r="F24" s="28">
        <v>161310</v>
      </c>
      <c r="G24" s="28">
        <v>25000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9"/>
      <c r="U24" s="17">
        <f t="shared" si="7"/>
        <v>559340</v>
      </c>
      <c r="V24" s="17" t="e">
        <f>D24*#REF!+E24*#REF!+F24*#REF!+G24*#REF!+H24*#REF!+I24*#REF!+J24*#REF!+K24*#REF!+L24*#REF!+M24*#REF!+N24*#REF!+O24*#REF!+P24*#REF!+Q24*#REF!+R24*#REF!+S24*#REF!+T24*#REF!</f>
        <v>#REF!</v>
      </c>
      <c r="W24" s="41"/>
    </row>
    <row r="25" spans="1:23" s="1" customFormat="1" ht="30.75" customHeight="1" thickBot="1" x14ac:dyDescent="0.25">
      <c r="A25" s="114" t="s">
        <v>3</v>
      </c>
      <c r="B25" s="115"/>
      <c r="C25" s="115"/>
      <c r="D25" s="30"/>
      <c r="E25" s="31">
        <v>50000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66">
        <f t="shared" si="7"/>
        <v>50000</v>
      </c>
      <c r="V25" s="66" t="e">
        <f>D25*#REF!+E25*#REF!+F25*#REF!+G25*#REF!+H25*#REF!+I25*#REF!+J25*#REF!+K25*#REF!+L25*#REF!+M25*#REF!+N25*#REF!+O25*#REF!+P25*#REF!+Q25*#REF!+R25*#REF!+S25*#REF!+T25*#REF!</f>
        <v>#REF!</v>
      </c>
      <c r="W25" s="41"/>
    </row>
    <row r="26" spans="1:23" s="56" customFormat="1" ht="30.75" customHeight="1" thickBot="1" x14ac:dyDescent="0.25">
      <c r="A26" s="121" t="s">
        <v>6</v>
      </c>
      <c r="B26" s="122"/>
      <c r="C26" s="122"/>
      <c r="D26" s="51">
        <f>SUM(D23:D25)</f>
        <v>612000</v>
      </c>
      <c r="E26" s="52">
        <f>SUM(E23:E25)</f>
        <v>567030</v>
      </c>
      <c r="F26" s="52">
        <f t="shared" ref="F26:T26" si="9">SUM(F23:F25)</f>
        <v>176310</v>
      </c>
      <c r="G26" s="52">
        <f t="shared" si="9"/>
        <v>25000</v>
      </c>
      <c r="H26" s="52">
        <f t="shared" si="9"/>
        <v>0</v>
      </c>
      <c r="I26" s="52">
        <f t="shared" si="9"/>
        <v>0</v>
      </c>
      <c r="J26" s="52">
        <f t="shared" si="9"/>
        <v>0</v>
      </c>
      <c r="K26" s="52">
        <f t="shared" si="9"/>
        <v>0</v>
      </c>
      <c r="L26" s="52">
        <f t="shared" si="9"/>
        <v>0</v>
      </c>
      <c r="M26" s="52">
        <f t="shared" si="9"/>
        <v>0</v>
      </c>
      <c r="N26" s="52">
        <f t="shared" si="9"/>
        <v>0</v>
      </c>
      <c r="O26" s="52">
        <f t="shared" si="9"/>
        <v>0</v>
      </c>
      <c r="P26" s="52">
        <f t="shared" si="9"/>
        <v>0</v>
      </c>
      <c r="Q26" s="52">
        <f t="shared" si="9"/>
        <v>0</v>
      </c>
      <c r="R26" s="52">
        <f t="shared" si="9"/>
        <v>0</v>
      </c>
      <c r="S26" s="52">
        <f t="shared" si="9"/>
        <v>0</v>
      </c>
      <c r="T26" s="53">
        <f t="shared" si="9"/>
        <v>0</v>
      </c>
      <c r="U26" s="54">
        <f>SUM(D26:T26)</f>
        <v>1380340</v>
      </c>
      <c r="V26" s="54" t="e">
        <f>D26*#REF!+E26*#REF!+F26*#REF!+G26*#REF!+H26*#REF!+I26*#REF!+J26*#REF!+K26*#REF!+L26*#REF!+M26*#REF!+N26*#REF!+O26*#REF!+P26*#REF!+Q26*#REF!+R26*#REF!+S26*#REF!+T26*#REF!</f>
        <v>#REF!</v>
      </c>
      <c r="W26" s="55"/>
    </row>
    <row r="27" spans="1:23" s="1" customFormat="1" ht="30.75" customHeight="1" x14ac:dyDescent="0.2">
      <c r="A27" s="119" t="s">
        <v>36</v>
      </c>
      <c r="B27" s="120"/>
      <c r="C27" s="72">
        <v>28500</v>
      </c>
      <c r="D27" s="24"/>
      <c r="E27" s="25">
        <v>10000</v>
      </c>
      <c r="F27" s="25">
        <v>3500</v>
      </c>
      <c r="G27" s="25">
        <v>15000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13">
        <f>IF(SUM(D27:T27)&gt;C27,"La somme ne peut pas dépasser total du forfait / Die Summe darf die Pauschale nicht überschreiten",SUM(D27:T27))</f>
        <v>28500</v>
      </c>
      <c r="V27" s="15" t="e">
        <f>D27*#REF!+E27*#REF!+F27*#REF!+G27*#REF!+H27*#REF!+I27*#REF!+J27*#REF!+K27*#REF!+L27*#REF!+M27*#REF!+N27*#REF!+O27*#REF!+P27*#REF!+Q27*#REF!+R27*#REF!+S27*#REF!+T27*#REF!</f>
        <v>#REF!</v>
      </c>
      <c r="W27" s="41"/>
    </row>
    <row r="28" spans="1:23" ht="30.75" customHeight="1" thickBot="1" x14ac:dyDescent="0.25">
      <c r="A28" s="114" t="s">
        <v>37</v>
      </c>
      <c r="B28" s="115"/>
      <c r="C28" s="73">
        <v>5300</v>
      </c>
      <c r="D28" s="30"/>
      <c r="E28" s="31">
        <v>1000</v>
      </c>
      <c r="F28" s="31">
        <v>3000</v>
      </c>
      <c r="G28" s="31">
        <v>1300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  <c r="U28" s="16">
        <f>IF(SUM(D28:T28)&gt;C28,"La somme ne peut pas dépasser total du forfait / Die Summe darf die Pauschale nicht überschreiten",SUM(D28:T28))</f>
        <v>5300</v>
      </c>
      <c r="V28" s="14" t="e">
        <f>D28*#REF!+E28*#REF!+F28*#REF!+G28*#REF!+H28*#REF!+I28*#REF!+J28*#REF!+K28*#REF!+L28*#REF!+M28*#REF!+N28*#REF!+O28*#REF!+P28*#REF!+Q28*#REF!+R28*#REF!+S28*#REF!+T28*#REF!</f>
        <v>#REF!</v>
      </c>
      <c r="W28" s="41"/>
    </row>
    <row r="29" spans="1:23" s="50" customFormat="1" ht="30.75" customHeight="1" thickBot="1" x14ac:dyDescent="0.25">
      <c r="A29" s="187" t="s">
        <v>6</v>
      </c>
      <c r="B29" s="188"/>
      <c r="C29" s="188"/>
      <c r="D29" s="62">
        <f>SUM(D27:D28)</f>
        <v>0</v>
      </c>
      <c r="E29" s="63">
        <f>SUM(E27:E28)</f>
        <v>11000</v>
      </c>
      <c r="F29" s="63">
        <f t="shared" ref="F29:T29" si="10">SUM(F27:F28)</f>
        <v>6500</v>
      </c>
      <c r="G29" s="63">
        <f t="shared" si="10"/>
        <v>16300</v>
      </c>
      <c r="H29" s="63">
        <f t="shared" si="10"/>
        <v>0</v>
      </c>
      <c r="I29" s="63">
        <f t="shared" si="10"/>
        <v>0</v>
      </c>
      <c r="J29" s="63">
        <f t="shared" si="10"/>
        <v>0</v>
      </c>
      <c r="K29" s="63">
        <f t="shared" si="10"/>
        <v>0</v>
      </c>
      <c r="L29" s="63">
        <f t="shared" si="10"/>
        <v>0</v>
      </c>
      <c r="M29" s="63">
        <f t="shared" si="10"/>
        <v>0</v>
      </c>
      <c r="N29" s="63">
        <f t="shared" si="10"/>
        <v>0</v>
      </c>
      <c r="O29" s="63">
        <f t="shared" si="10"/>
        <v>0</v>
      </c>
      <c r="P29" s="63">
        <f t="shared" si="10"/>
        <v>0</v>
      </c>
      <c r="Q29" s="63">
        <f t="shared" si="10"/>
        <v>0</v>
      </c>
      <c r="R29" s="63">
        <f t="shared" si="10"/>
        <v>0</v>
      </c>
      <c r="S29" s="63">
        <f t="shared" si="10"/>
        <v>0</v>
      </c>
      <c r="T29" s="71">
        <f t="shared" si="10"/>
        <v>0</v>
      </c>
      <c r="U29" s="54">
        <f>SUM(D29:T29)</f>
        <v>33800</v>
      </c>
      <c r="V29" s="54" t="e">
        <f>D29*#REF!+E29*#REF!+F29*#REF!+G29*#REF!+H29*#REF!+I29*#REF!+J29*#REF!+K29*#REF!+L29*#REF!+M29*#REF!+N29*#REF!+O29*#REF!+P29*#REF!+Q29*#REF!+R29*#REF!+S29*#REF!+T29*#REF!</f>
        <v>#REF!</v>
      </c>
    </row>
    <row r="30" spans="1:23" s="50" customFormat="1" ht="36" customHeight="1" thickBot="1" x14ac:dyDescent="0.25">
      <c r="A30" s="174" t="s">
        <v>39</v>
      </c>
      <c r="B30" s="175"/>
      <c r="C30" s="175"/>
      <c r="D30" s="47">
        <f t="shared" ref="D30:T30" si="11">D34*D36</f>
        <v>11661408</v>
      </c>
      <c r="E30" s="47">
        <f t="shared" si="11"/>
        <v>18876562.400000002</v>
      </c>
      <c r="F30" s="47">
        <f t="shared" si="11"/>
        <v>19369282.800000001</v>
      </c>
      <c r="G30" s="47">
        <f t="shared" si="11"/>
        <v>7157964</v>
      </c>
      <c r="H30" s="47">
        <f t="shared" si="11"/>
        <v>0</v>
      </c>
      <c r="I30" s="47">
        <f t="shared" si="11"/>
        <v>0</v>
      </c>
      <c r="J30" s="47">
        <f t="shared" si="11"/>
        <v>0</v>
      </c>
      <c r="K30" s="47">
        <f t="shared" si="11"/>
        <v>0</v>
      </c>
      <c r="L30" s="47">
        <f t="shared" si="11"/>
        <v>0</v>
      </c>
      <c r="M30" s="47">
        <f t="shared" si="11"/>
        <v>0</v>
      </c>
      <c r="N30" s="47">
        <f t="shared" si="11"/>
        <v>0</v>
      </c>
      <c r="O30" s="47">
        <f t="shared" si="11"/>
        <v>0</v>
      </c>
      <c r="P30" s="47">
        <f t="shared" si="11"/>
        <v>0</v>
      </c>
      <c r="Q30" s="47">
        <f t="shared" si="11"/>
        <v>0</v>
      </c>
      <c r="R30" s="47">
        <f t="shared" si="11"/>
        <v>0</v>
      </c>
      <c r="S30" s="47">
        <f t="shared" si="11"/>
        <v>0</v>
      </c>
      <c r="T30" s="48">
        <f t="shared" si="11"/>
        <v>0</v>
      </c>
      <c r="U30" s="85" t="e">
        <f>IF(SUM($D$30:$T$30)-SUM($V$29,$V$26,$V$22,$V$19)=0,"Correct/Richtig", "Erreur/Fehler")</f>
        <v>#REF!</v>
      </c>
      <c r="V30" s="84" t="e">
        <f>IF(SUM($V$29,$V$26,$V$22,$V$19)-SUM($D$30:$T$30)=0,SUM($D$30:$T$30),"Erreur/Fehler")</f>
        <v>#REF!</v>
      </c>
      <c r="W30" s="67"/>
    </row>
    <row r="31" spans="1:23" s="50" customFormat="1" ht="36" customHeight="1" thickBot="1" x14ac:dyDescent="0.25">
      <c r="A31" s="157" t="s">
        <v>78</v>
      </c>
      <c r="B31" s="158"/>
      <c r="C31" s="182"/>
      <c r="D31" s="49">
        <v>100000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86"/>
      <c r="U31" s="85">
        <f>SUM(D31:T31)</f>
        <v>100000</v>
      </c>
      <c r="V31" s="87"/>
      <c r="W31" s="67"/>
    </row>
    <row r="32" spans="1:23" s="50" customFormat="1" ht="36" customHeight="1" thickBot="1" x14ac:dyDescent="0.25">
      <c r="A32" s="157" t="s">
        <v>79</v>
      </c>
      <c r="B32" s="158"/>
      <c r="C32" s="182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86"/>
      <c r="U32" s="90">
        <f t="shared" ref="U32:U33" si="12">SUM(D32:T32)</f>
        <v>0</v>
      </c>
      <c r="V32" s="87"/>
      <c r="W32" s="67"/>
    </row>
    <row r="33" spans="1:24" s="50" customFormat="1" ht="36" customHeight="1" thickBot="1" x14ac:dyDescent="0.25">
      <c r="A33" s="157" t="s">
        <v>80</v>
      </c>
      <c r="B33" s="158"/>
      <c r="C33" s="182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86"/>
      <c r="U33" s="90">
        <f t="shared" si="12"/>
        <v>0</v>
      </c>
      <c r="V33" s="87"/>
      <c r="W33" s="67"/>
    </row>
    <row r="34" spans="1:24" s="50" customFormat="1" ht="36" customHeight="1" thickBot="1" x14ac:dyDescent="0.25">
      <c r="A34" s="174" t="s">
        <v>38</v>
      </c>
      <c r="B34" s="175"/>
      <c r="C34" s="175"/>
      <c r="D34" s="47">
        <f t="shared" ref="D34:T34" si="13">SUM(D19,D22,D26,D29)</f>
        <v>19435680</v>
      </c>
      <c r="E34" s="47">
        <f t="shared" si="13"/>
        <v>47191406</v>
      </c>
      <c r="F34" s="47">
        <f t="shared" si="13"/>
        <v>32282138</v>
      </c>
      <c r="G34" s="47">
        <f t="shared" si="13"/>
        <v>11929940</v>
      </c>
      <c r="H34" s="47">
        <f t="shared" si="13"/>
        <v>0</v>
      </c>
      <c r="I34" s="47">
        <f t="shared" si="13"/>
        <v>0</v>
      </c>
      <c r="J34" s="47">
        <f t="shared" si="13"/>
        <v>0</v>
      </c>
      <c r="K34" s="47">
        <f t="shared" si="13"/>
        <v>0</v>
      </c>
      <c r="L34" s="47">
        <f t="shared" si="13"/>
        <v>0</v>
      </c>
      <c r="M34" s="47">
        <f t="shared" si="13"/>
        <v>0</v>
      </c>
      <c r="N34" s="47">
        <f t="shared" si="13"/>
        <v>0</v>
      </c>
      <c r="O34" s="47">
        <f t="shared" si="13"/>
        <v>0</v>
      </c>
      <c r="P34" s="47">
        <f t="shared" si="13"/>
        <v>0</v>
      </c>
      <c r="Q34" s="47">
        <f t="shared" si="13"/>
        <v>0</v>
      </c>
      <c r="R34" s="47">
        <f t="shared" si="13"/>
        <v>0</v>
      </c>
      <c r="S34" s="47">
        <f t="shared" si="13"/>
        <v>0</v>
      </c>
      <c r="T34" s="48">
        <f t="shared" si="13"/>
        <v>0</v>
      </c>
      <c r="U34" s="78">
        <f>SUM($U$27:$U$28,$U$23:$U$25,$U$20:$U$21,$U$17:$U$18,$U$14:$U$15,$U$11:$U$12,$U$8:$U$9)</f>
        <v>110839164</v>
      </c>
      <c r="V34" s="77" t="str">
        <f>IF((SUM($D$34:$T$34)-SUM(U29,U26,U22,U19)=0),"Correct/Richtig","")</f>
        <v>Correct/Richtig</v>
      </c>
      <c r="W34" s="67"/>
    </row>
    <row r="35" spans="1:24" s="50" customFormat="1" ht="36" customHeight="1" thickBot="1" x14ac:dyDescent="0.25">
      <c r="A35" s="157" t="s">
        <v>92</v>
      </c>
      <c r="B35" s="158"/>
      <c r="C35" s="182"/>
      <c r="D35" s="49">
        <f>SUM(D30:D33)</f>
        <v>11761408</v>
      </c>
      <c r="E35" s="49">
        <f t="shared" ref="E35:T35" si="14">SUM(E30:E33)</f>
        <v>18876562.400000002</v>
      </c>
      <c r="F35" s="49">
        <f t="shared" si="14"/>
        <v>19369282.800000001</v>
      </c>
      <c r="G35" s="49">
        <f t="shared" si="14"/>
        <v>7157964</v>
      </c>
      <c r="H35" s="49">
        <f t="shared" si="14"/>
        <v>0</v>
      </c>
      <c r="I35" s="49">
        <f t="shared" si="14"/>
        <v>0</v>
      </c>
      <c r="J35" s="49">
        <f t="shared" si="14"/>
        <v>0</v>
      </c>
      <c r="K35" s="49">
        <f t="shared" si="14"/>
        <v>0</v>
      </c>
      <c r="L35" s="49">
        <f t="shared" si="14"/>
        <v>0</v>
      </c>
      <c r="M35" s="49">
        <f t="shared" si="14"/>
        <v>0</v>
      </c>
      <c r="N35" s="49">
        <f t="shared" si="14"/>
        <v>0</v>
      </c>
      <c r="O35" s="49">
        <f t="shared" si="14"/>
        <v>0</v>
      </c>
      <c r="P35" s="49">
        <f t="shared" si="14"/>
        <v>0</v>
      </c>
      <c r="Q35" s="49">
        <f t="shared" si="14"/>
        <v>0</v>
      </c>
      <c r="R35" s="49">
        <f t="shared" si="14"/>
        <v>0</v>
      </c>
      <c r="S35" s="49">
        <f t="shared" si="14"/>
        <v>0</v>
      </c>
      <c r="T35" s="86">
        <f t="shared" si="14"/>
        <v>0</v>
      </c>
      <c r="U35" s="88"/>
      <c r="V35" s="89"/>
      <c r="W35" s="67"/>
    </row>
    <row r="36" spans="1:24" s="50" customFormat="1" ht="36" customHeight="1" thickBot="1" x14ac:dyDescent="0.25">
      <c r="A36" s="183" t="s">
        <v>40</v>
      </c>
      <c r="B36" s="184"/>
      <c r="C36" s="184"/>
      <c r="D36" s="79">
        <f t="shared" ref="D36:T36" si="15">IF(D34&gt;0,IF(D25&gt;0,40%,60%),0)</f>
        <v>0.6</v>
      </c>
      <c r="E36" s="79">
        <f t="shared" si="15"/>
        <v>0.4</v>
      </c>
      <c r="F36" s="79">
        <f t="shared" si="15"/>
        <v>0.6</v>
      </c>
      <c r="G36" s="79">
        <f t="shared" si="15"/>
        <v>0.6</v>
      </c>
      <c r="H36" s="79">
        <f t="shared" si="15"/>
        <v>0</v>
      </c>
      <c r="I36" s="79">
        <f t="shared" si="15"/>
        <v>0</v>
      </c>
      <c r="J36" s="79">
        <f t="shared" si="15"/>
        <v>0</v>
      </c>
      <c r="K36" s="79">
        <f t="shared" si="15"/>
        <v>0</v>
      </c>
      <c r="L36" s="79">
        <f t="shared" si="15"/>
        <v>0</v>
      </c>
      <c r="M36" s="79">
        <f t="shared" si="15"/>
        <v>0</v>
      </c>
      <c r="N36" s="79">
        <f t="shared" si="15"/>
        <v>0</v>
      </c>
      <c r="O36" s="79">
        <f t="shared" si="15"/>
        <v>0</v>
      </c>
      <c r="P36" s="79">
        <f t="shared" si="15"/>
        <v>0</v>
      </c>
      <c r="Q36" s="79">
        <f t="shared" si="15"/>
        <v>0</v>
      </c>
      <c r="R36" s="79">
        <f t="shared" si="15"/>
        <v>0</v>
      </c>
      <c r="S36" s="79">
        <f t="shared" si="15"/>
        <v>0</v>
      </c>
      <c r="T36" s="83">
        <f t="shared" si="15"/>
        <v>0</v>
      </c>
      <c r="U36" s="150" t="e">
        <f>V30/U34</f>
        <v>#REF!</v>
      </c>
      <c r="V36" s="151"/>
      <c r="W36" s="68"/>
      <c r="X36" s="70"/>
    </row>
    <row r="37" spans="1:24" s="50" customFormat="1" ht="36" customHeight="1" thickBot="1" x14ac:dyDescent="0.25">
      <c r="A37" s="157" t="s">
        <v>81</v>
      </c>
      <c r="B37" s="158"/>
      <c r="C37" s="182"/>
      <c r="D37" s="79">
        <f>D31/D$34</f>
        <v>5.1451762943205484E-3</v>
      </c>
      <c r="E37" s="79">
        <f t="shared" ref="E37:T39" si="16">E31/E$34</f>
        <v>0</v>
      </c>
      <c r="F37" s="79">
        <f t="shared" si="16"/>
        <v>0</v>
      </c>
      <c r="G37" s="79">
        <f t="shared" si="16"/>
        <v>0</v>
      </c>
      <c r="H37" s="79" t="e">
        <f t="shared" si="16"/>
        <v>#DIV/0!</v>
      </c>
      <c r="I37" s="79" t="e">
        <f t="shared" si="16"/>
        <v>#DIV/0!</v>
      </c>
      <c r="J37" s="79" t="e">
        <f t="shared" si="16"/>
        <v>#DIV/0!</v>
      </c>
      <c r="K37" s="79" t="e">
        <f t="shared" si="16"/>
        <v>#DIV/0!</v>
      </c>
      <c r="L37" s="79" t="e">
        <f t="shared" si="16"/>
        <v>#DIV/0!</v>
      </c>
      <c r="M37" s="79" t="e">
        <f t="shared" si="16"/>
        <v>#DIV/0!</v>
      </c>
      <c r="N37" s="79" t="e">
        <f t="shared" si="16"/>
        <v>#DIV/0!</v>
      </c>
      <c r="O37" s="79" t="e">
        <f t="shared" si="16"/>
        <v>#DIV/0!</v>
      </c>
      <c r="P37" s="79" t="e">
        <f t="shared" si="16"/>
        <v>#DIV/0!</v>
      </c>
      <c r="Q37" s="79" t="e">
        <f t="shared" si="16"/>
        <v>#DIV/0!</v>
      </c>
      <c r="R37" s="79" t="e">
        <f t="shared" si="16"/>
        <v>#DIV/0!</v>
      </c>
      <c r="S37" s="79" t="e">
        <f t="shared" si="16"/>
        <v>#DIV/0!</v>
      </c>
      <c r="T37" s="83" t="e">
        <f t="shared" si="16"/>
        <v>#DIV/0!</v>
      </c>
      <c r="U37" s="166" t="e">
        <f>AVERAGE(D37:T37)</f>
        <v>#DIV/0!</v>
      </c>
      <c r="V37" s="167"/>
      <c r="W37" s="68"/>
      <c r="X37" s="70"/>
    </row>
    <row r="38" spans="1:24" s="50" customFormat="1" ht="36" customHeight="1" thickBot="1" x14ac:dyDescent="0.25">
      <c r="A38" s="157" t="s">
        <v>82</v>
      </c>
      <c r="B38" s="158"/>
      <c r="C38" s="182"/>
      <c r="D38" s="79">
        <f>D32/D$34</f>
        <v>0</v>
      </c>
      <c r="E38" s="79">
        <f t="shared" si="16"/>
        <v>0</v>
      </c>
      <c r="F38" s="79">
        <f t="shared" si="16"/>
        <v>0</v>
      </c>
      <c r="G38" s="79">
        <f t="shared" si="16"/>
        <v>0</v>
      </c>
      <c r="H38" s="79" t="e">
        <f t="shared" si="16"/>
        <v>#DIV/0!</v>
      </c>
      <c r="I38" s="79" t="e">
        <f t="shared" si="16"/>
        <v>#DIV/0!</v>
      </c>
      <c r="J38" s="79" t="e">
        <f t="shared" si="16"/>
        <v>#DIV/0!</v>
      </c>
      <c r="K38" s="79" t="e">
        <f t="shared" si="16"/>
        <v>#DIV/0!</v>
      </c>
      <c r="L38" s="79" t="e">
        <f t="shared" si="16"/>
        <v>#DIV/0!</v>
      </c>
      <c r="M38" s="79" t="e">
        <f t="shared" si="16"/>
        <v>#DIV/0!</v>
      </c>
      <c r="N38" s="79" t="e">
        <f t="shared" si="16"/>
        <v>#DIV/0!</v>
      </c>
      <c r="O38" s="79" t="e">
        <f t="shared" si="16"/>
        <v>#DIV/0!</v>
      </c>
      <c r="P38" s="79" t="e">
        <f t="shared" si="16"/>
        <v>#DIV/0!</v>
      </c>
      <c r="Q38" s="79" t="e">
        <f t="shared" si="16"/>
        <v>#DIV/0!</v>
      </c>
      <c r="R38" s="79" t="e">
        <f t="shared" si="16"/>
        <v>#DIV/0!</v>
      </c>
      <c r="S38" s="79" t="e">
        <f t="shared" si="16"/>
        <v>#DIV/0!</v>
      </c>
      <c r="T38" s="83" t="e">
        <f t="shared" si="16"/>
        <v>#DIV/0!</v>
      </c>
      <c r="U38" s="166" t="e">
        <f>AVERAGE(D38:T38)</f>
        <v>#DIV/0!</v>
      </c>
      <c r="V38" s="167"/>
      <c r="W38" s="68"/>
      <c r="X38" s="70"/>
    </row>
    <row r="39" spans="1:24" s="50" customFormat="1" ht="36" customHeight="1" thickBot="1" x14ac:dyDescent="0.25">
      <c r="A39" s="157" t="s">
        <v>83</v>
      </c>
      <c r="B39" s="158"/>
      <c r="C39" s="182"/>
      <c r="D39" s="79">
        <f t="shared" ref="D39:S39" si="17">D33/D$34</f>
        <v>0</v>
      </c>
      <c r="E39" s="79">
        <f t="shared" si="17"/>
        <v>0</v>
      </c>
      <c r="F39" s="79">
        <f t="shared" si="17"/>
        <v>0</v>
      </c>
      <c r="G39" s="79">
        <f t="shared" si="17"/>
        <v>0</v>
      </c>
      <c r="H39" s="79" t="e">
        <f t="shared" si="17"/>
        <v>#DIV/0!</v>
      </c>
      <c r="I39" s="79" t="e">
        <f t="shared" si="17"/>
        <v>#DIV/0!</v>
      </c>
      <c r="J39" s="79" t="e">
        <f t="shared" si="17"/>
        <v>#DIV/0!</v>
      </c>
      <c r="K39" s="79" t="e">
        <f t="shared" si="17"/>
        <v>#DIV/0!</v>
      </c>
      <c r="L39" s="79" t="e">
        <f t="shared" si="17"/>
        <v>#DIV/0!</v>
      </c>
      <c r="M39" s="79" t="e">
        <f t="shared" si="17"/>
        <v>#DIV/0!</v>
      </c>
      <c r="N39" s="79" t="e">
        <f t="shared" si="17"/>
        <v>#DIV/0!</v>
      </c>
      <c r="O39" s="79" t="e">
        <f t="shared" si="17"/>
        <v>#DIV/0!</v>
      </c>
      <c r="P39" s="79" t="e">
        <f t="shared" si="17"/>
        <v>#DIV/0!</v>
      </c>
      <c r="Q39" s="79" t="e">
        <f t="shared" si="17"/>
        <v>#DIV/0!</v>
      </c>
      <c r="R39" s="79" t="e">
        <f t="shared" si="17"/>
        <v>#DIV/0!</v>
      </c>
      <c r="S39" s="79" t="e">
        <f t="shared" si="17"/>
        <v>#DIV/0!</v>
      </c>
      <c r="T39" s="83" t="e">
        <f t="shared" si="16"/>
        <v>#DIV/0!</v>
      </c>
      <c r="U39" s="166" t="e">
        <f t="shared" ref="U39:V39" si="18">AVERAGE(D39:T39)</f>
        <v>#DIV/0!</v>
      </c>
      <c r="V39" s="167" t="e">
        <f t="shared" si="18"/>
        <v>#DIV/0!</v>
      </c>
      <c r="W39" s="68"/>
      <c r="X39" s="70"/>
    </row>
    <row r="40" spans="1:24" ht="31.5" customHeight="1" x14ac:dyDescent="0.2">
      <c r="A40" s="2" t="s">
        <v>46</v>
      </c>
      <c r="B40" s="9" t="s">
        <v>47</v>
      </c>
      <c r="C40" s="9"/>
      <c r="U40" s="69"/>
    </row>
    <row r="41" spans="1:24" ht="31.5" customHeight="1" x14ac:dyDescent="0.2">
      <c r="B41" s="74" t="s">
        <v>48</v>
      </c>
      <c r="D41" s="40"/>
      <c r="E41" s="40"/>
      <c r="F41" s="40"/>
      <c r="G41" s="40"/>
      <c r="H41" s="40"/>
      <c r="I41" s="40"/>
      <c r="J41" s="40"/>
      <c r="K41" s="40"/>
    </row>
    <row r="42" spans="1:24" ht="31.5" customHeight="1" x14ac:dyDescent="0.2">
      <c r="B42" s="74" t="s">
        <v>49</v>
      </c>
      <c r="T42" s="40"/>
      <c r="U42" s="39"/>
    </row>
    <row r="43" spans="1:24" ht="31.5" customHeight="1" x14ac:dyDescent="0.2">
      <c r="B43" s="74"/>
      <c r="D43" s="40"/>
      <c r="E43" s="40"/>
      <c r="F43" s="40"/>
      <c r="G43" s="40"/>
      <c r="H43" s="40"/>
    </row>
  </sheetData>
  <dataConsolidate/>
  <mergeCells count="47">
    <mergeCell ref="A38:C38"/>
    <mergeCell ref="U38:V38"/>
    <mergeCell ref="A39:C39"/>
    <mergeCell ref="U39:V39"/>
    <mergeCell ref="A30:C30"/>
    <mergeCell ref="A31:C31"/>
    <mergeCell ref="A32:C32"/>
    <mergeCell ref="A33:C33"/>
    <mergeCell ref="A34:C34"/>
    <mergeCell ref="A35:C35"/>
    <mergeCell ref="A36:C36"/>
    <mergeCell ref="U36:V36"/>
    <mergeCell ref="A37:C37"/>
    <mergeCell ref="U37:V37"/>
    <mergeCell ref="A1:C1"/>
    <mergeCell ref="D1:T3"/>
    <mergeCell ref="U1:V4"/>
    <mergeCell ref="B2:C2"/>
    <mergeCell ref="B3:C3"/>
    <mergeCell ref="A4:C4"/>
    <mergeCell ref="U13:V13"/>
    <mergeCell ref="A14:C14"/>
    <mergeCell ref="A5:C5"/>
    <mergeCell ref="A6:C6"/>
    <mergeCell ref="A7:C7"/>
    <mergeCell ref="U7:V7"/>
    <mergeCell ref="A8:C8"/>
    <mergeCell ref="A9:C9"/>
    <mergeCell ref="A20:C20"/>
    <mergeCell ref="A10:C10"/>
    <mergeCell ref="A11:C11"/>
    <mergeCell ref="A12:C12"/>
    <mergeCell ref="A13:C13"/>
    <mergeCell ref="A15:C15"/>
    <mergeCell ref="A16:C16"/>
    <mergeCell ref="A17:C17"/>
    <mergeCell ref="A18:C18"/>
    <mergeCell ref="A19:C19"/>
    <mergeCell ref="A26:C26"/>
    <mergeCell ref="A27:B27"/>
    <mergeCell ref="A28:B28"/>
    <mergeCell ref="A29:C29"/>
    <mergeCell ref="A21:C21"/>
    <mergeCell ref="A22:C22"/>
    <mergeCell ref="A23:C23"/>
    <mergeCell ref="A24:C24"/>
    <mergeCell ref="A25:C25"/>
  </mergeCells>
  <conditionalFormatting sqref="A4:C4">
    <cfRule type="containsText" dxfId="1" priority="1" operator="containsText" text="FR">
      <formula>NOT(ISERROR(SEARCH("FR",A4)))</formula>
    </cfRule>
    <cfRule type="containsText" dxfId="0" priority="2" operator="containsText" text="DE">
      <formula>NOT(ISERROR(SEARCH("DE",A4)))</formula>
    </cfRule>
  </conditionalFormatting>
  <pageMargins left="0.51181102362204722" right="0.31496062992125984" top="0.74803149606299213" bottom="0.55118110236220474" header="0.31496062992125984" footer="0.31496062992125984"/>
  <pageSetup paperSize="9" scale="72" fitToWidth="0" orientation="portrait" r:id="rId1"/>
  <headerFooter>
    <oddHeader>&amp;CInterreg GR - 2021/2027
Budget estimatif / Budgetschätzung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300-000000000000}">
          <x14:formula1>
            <xm:f>OCS_VKO_FP_PK!$H$5:$L$5</xm:f>
          </x14:formula1>
          <xm:sqref>D6:T6</xm:sqref>
        </x14:dataValidation>
        <x14:dataValidation type="list" showInputMessage="1" showErrorMessage="1" xr:uid="{00000000-0002-0000-0300-000001000000}">
          <x14:formula1>
            <xm:f>OCS_VKO_FP_PK!$M$5:$O$5</xm:f>
          </x14:formula1>
          <xm:sqref>A4:C4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FS_KA_Budget_AAP2_PA2</vt:lpstr>
      <vt:lpstr>OCS_VKO_FP_PK</vt:lpstr>
      <vt:lpstr>Traductions DE</vt:lpstr>
      <vt:lpstr>Traductions FR</vt:lpstr>
      <vt:lpstr>FS_KA_Budget_AAP2_PA2!Print_Area</vt:lpstr>
      <vt:lpstr>'Traductions DE'!Print_Area</vt:lpstr>
      <vt:lpstr>'Traductions FR'!Print_Area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Anaïs Kopf</dc:creator>
  <cp:lastModifiedBy>Gérard Thomas</cp:lastModifiedBy>
  <cp:lastPrinted>2023-10-27T13:42:05Z</cp:lastPrinted>
  <dcterms:created xsi:type="dcterms:W3CDTF">2023-01-05T11:26:52Z</dcterms:created>
  <dcterms:modified xsi:type="dcterms:W3CDTF">2023-12-10T10:05:00Z</dcterms:modified>
</cp:coreProperties>
</file>